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8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<sst xmlns="http://schemas.openxmlformats.org/spreadsheetml/2006/main" count="1111" uniqueCount="435">
  <si>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</si>
  <si>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</si>
  <si>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</si>
  <si>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</si>
  <si>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</si>
  <si>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</si>
  <si>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</si>
  <si>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</si>
  <si>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</si>
  <si>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</si>
  <si>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</si>
  <si>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</si>
  <si>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</si>
  <si>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</si>
  <si>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</si>
  <si>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</si>
  <si>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</si>
  <si>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</si>
  <si>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</si>
  <si>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</si>
  <si>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</si>
  <si>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</si>
  <si>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</si>
  <si>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</si>
  <si>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</si>
  <si>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</si>
  <si>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</si>
  <si>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</si>
  <si>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</si>
  <si>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</si>
  <si>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</si>
  <si>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</si>
  <si>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</si>
  <si>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</si>
  <si>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</si>
  <si>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</si>
  <si>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</si>
  <si>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</si>
  <si>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</si>
  <si>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</si>
  <si>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</si>
  <si>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</si>
  <si>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</si>
  <si>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</si>
  <si>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</si>
  <si>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</si>
  <si>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</si>
  <si>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</si>
  <si>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</si>
  <si>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</si>
  <si>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</si>
  <si>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</si>
  <si>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</si>
  <si>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</si>
  <si>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</si>
  <si>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</si>
  <si>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</si>
  <si>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</si>
  <si>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</si>
  <si>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</si>
  <si>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</si>
  <si>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</si>
  <si>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</si>
  <si>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</si>
  <si>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</si>
  <si>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</si>
  <si>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</si>
  <si>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</si>
  <si>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</si>
  <si>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</si>
  <si>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301</t>
  </si>
  <si>
    <t>中国共产党云县委员会办公室</t>
  </si>
  <si>
    <t>301001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</si>
  <si>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</si>
  <si>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</si>
  <si>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</si>
  <si>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</si>
  <si>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</si>
  <si>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</si>
  <si>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</si>
  <si>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</si>
  <si>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</si>
  <si>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</si>
  <si>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</si>
  <si>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</si>
  <si>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</si>
  <si>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</si>
  <si>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</si>
  <si>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</si>
  <si>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</si>
  <si>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</si>
  <si>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2013102</t>
  </si>
  <si>
    <t>一般行政管理事务</t>
  </si>
  <si>
    <t>2013199</t>
  </si>
  <si>
    <t>其他党委办公厅（室）及相关机构事务支出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</si>
  <si>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</si>
  <si>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</si>
  <si>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</si>
  <si>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</si>
  <si>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</si>
  <si>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</si>
  <si>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</si>
  <si>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</si>
  <si>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</si>
  <si>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</si>
  <si>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</si>
  <si>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</si>
  <si>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</si>
  <si>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</si>
  <si>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</si>
  <si>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</si>
  <si>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</si>
  <si>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</si>
  <si>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</si>
  <si>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</si>
  <si>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</si>
  <si>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</si>
  <si>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</si>
  <si>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</si>
  <si>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</si>
  <si>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</si>
  <si>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</si>
  <si>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</si>
  <si>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</si>
  <si>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</si>
  <si>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</si>
  <si>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</si>
  <si>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</si>
  <si>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</si>
  <si>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</si>
  <si>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</si>
  <si>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</si>
  <si>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</si>
  <si>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</si>
  <si>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</si>
  <si>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</si>
  <si>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</si>
  <si>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</si>
  <si>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</si>
  <si>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</si>
  <si>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</si>
  <si>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</si>
  <si>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</si>
  <si>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</si>
  <si>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</si>
  <si>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</si>
  <si>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</si>
  <si>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</si>
  <si>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</si>
  <si>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</si>
  <si>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</si>
  <si>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</si>
  <si>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</si>
  <si>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</si>
  <si>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</si>
  <si>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</si>
  <si>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</si>
  <si>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</si>
  <si>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</si>
  <si>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</si>
  <si>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</si>
  <si>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</si>
  <si>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</si>
  <si>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</si>
  <si>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</si>
  <si>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</si>
  <si>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</si>
  <si>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</si>
  <si>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</si>
  <si>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</si>
  <si>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</si>
  <si>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</si>
  <si>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</si>
  <si>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</si>
  <si>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</si>
  <si>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</si>
  <si>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</si>
  <si>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</si>
  <si>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</si>
  <si>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</si>
  <si>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</si>
  <si>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</si>
  <si>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</si>
  <si>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</si>
  <si>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</si>
  <si>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</si>
  <si>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</si>
  <si>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</si>
  <si>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</si>
  <si>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</si>
  <si>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</si>
  <si>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</si>
  <si>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</si>
  <si>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</si>
  <si>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</si>
  <si>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</si>
  <si>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</si>
  <si>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</si>
  <si>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</si>
  <si>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</si>
  <si>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</si>
  <si>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</si>
  <si>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530922210000000002882</t>
  </si>
  <si>
    <t>事业人员支出工资</t>
  </si>
  <si>
    <t>30101</t>
  </si>
  <si>
    <t>基本工资</t>
  </si>
  <si>
    <t>530922210000000002881</t>
  </si>
  <si>
    <t>行政人员支出工资</t>
  </si>
  <si>
    <t>30102</t>
  </si>
  <si>
    <t>津贴补贴</t>
  </si>
  <si>
    <t>530922231100001394713</t>
  </si>
  <si>
    <t>行政人员绩效考核奖励（2017年提高标准部分）</t>
  </si>
  <si>
    <t>30103</t>
  </si>
  <si>
    <t>奖金</t>
  </si>
  <si>
    <t>30107</t>
  </si>
  <si>
    <t>绩效工资</t>
  </si>
  <si>
    <t>530922210000000002884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</si>
  <si>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</si>
  <si>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</si>
  <si>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</si>
  <si>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</si>
  <si>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</si>
  <si>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</si>
  <si>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</si>
  <si>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</si>
  <si>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</si>
  <si>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</si>
  <si>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</si>
  <si>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530922210000000002886</t>
  </si>
  <si>
    <t>30113</t>
  </si>
  <si>
    <t>530922251100003738795</t>
  </si>
  <si>
    <t>单位编外人员经费</t>
  </si>
  <si>
    <t>30199</t>
  </si>
  <si>
    <t>其他工资福利支出</t>
  </si>
  <si>
    <t>530922210000000002898</t>
  </si>
  <si>
    <t>一般公用经费</t>
  </si>
  <si>
    <t>30201</t>
  </si>
  <si>
    <t>办公费</t>
  </si>
  <si>
    <t>30205</t>
  </si>
  <si>
    <t>水费</t>
  </si>
  <si>
    <t>30206</t>
  </si>
  <si>
    <t>电费</t>
  </si>
  <si>
    <t>30226</t>
  </si>
  <si>
    <t>劳务费</t>
  </si>
  <si>
    <t>30211</t>
  </si>
  <si>
    <t>差旅费</t>
  </si>
  <si>
    <t>530922251100003738785</t>
  </si>
  <si>
    <t>公务接待费（一般公用经费）</t>
  </si>
  <si>
    <t>30217</t>
  </si>
  <si>
    <t>530922210000000002899</t>
  </si>
  <si>
    <t>职工教育经费</t>
  </si>
  <si>
    <t>30216</t>
  </si>
  <si>
    <t>培训费</t>
  </si>
  <si>
    <t>530922210000000002897</t>
  </si>
  <si>
    <t>工会经费</t>
  </si>
  <si>
    <t>30228</t>
  </si>
  <si>
    <t>530922210000000002892</t>
  </si>
  <si>
    <t>公务用车运行维护费</t>
  </si>
  <si>
    <t>30231</t>
  </si>
  <si>
    <t>530922210000000002894</t>
  </si>
  <si>
    <t>行政人员公务交通补贴</t>
  </si>
  <si>
    <t>30239</t>
  </si>
  <si>
    <t>其他交通费用</t>
  </si>
  <si>
    <t>530922210000000002888</t>
  </si>
  <si>
    <t>离退休费</t>
  </si>
  <si>
    <t>30302</t>
  </si>
  <si>
    <t>退休费</t>
  </si>
  <si>
    <t>530922210000000004664</t>
  </si>
  <si>
    <t>机关事业单位职工遗属生活补助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</si>
  <si>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</si>
  <si>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</si>
  <si>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</si>
  <si>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</si>
  <si>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</si>
  <si>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</si>
  <si>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</si>
  <si>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</si>
  <si>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</si>
  <si>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办公室综合业务保障经费</t>
  </si>
  <si>
    <t>专项业务类</t>
  </si>
  <si>
    <t>530922241100002239080</t>
  </si>
  <si>
    <t>30207</t>
  </si>
  <si>
    <t>邮电费</t>
  </si>
  <si>
    <t>30213</t>
  </si>
  <si>
    <t>维修（护）费</t>
  </si>
  <si>
    <t>30215</t>
  </si>
  <si>
    <t>会议费</t>
  </si>
  <si>
    <t>31002</t>
  </si>
  <si>
    <t>办公设备购置</t>
  </si>
  <si>
    <t>县委常委专项工作经费</t>
  </si>
  <si>
    <t>530922200000000000753</t>
  </si>
  <si>
    <t>信息化创新工程项目经费</t>
  </si>
  <si>
    <t>530922241100002588184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</si>
  <si>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</si>
  <si>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</si>
  <si>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</si>
  <si>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</si>
  <si>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</si>
  <si>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</si>
  <si>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</si>
  <si>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</si>
  <si>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</si>
  <si>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</si>
  <si>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</si>
  <si>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深入践行习近平生态文明思想，大力推进“绿能云县”和“五彩澜沧江”建设，激发广大干部群众内生动力，让绿美价值观更加深入人心。</t>
  </si>
  <si>
    <t>产出指标</t>
  </si>
  <si>
    <t>数量指标</t>
  </si>
  <si>
    <t>开展调研次数</t>
  </si>
  <si>
    <t>&gt;=</t>
  </si>
  <si>
    <t>次</t>
  </si>
  <si>
    <t>定量指标</t>
  </si>
  <si>
    <t>外出开展调研人数</t>
  </si>
  <si>
    <t>=</t>
  </si>
  <si>
    <t>人</t>
  </si>
  <si>
    <t>时效指标</t>
  </si>
  <si>
    <t>资金及时支付</t>
  </si>
  <si>
    <t>95</t>
  </si>
  <si>
    <t>%</t>
  </si>
  <si>
    <t>定性指标</t>
  </si>
  <si>
    <t>各项工作完成时限</t>
  </si>
  <si>
    <t>&lt;=</t>
  </si>
  <si>
    <t>2024年12月31日</t>
  </si>
  <si>
    <t>年</t>
  </si>
  <si>
    <t>成本指标</t>
  </si>
  <si>
    <t>经济成本指标</t>
  </si>
  <si>
    <t>13</t>
  </si>
  <si>
    <t>万元</t>
  </si>
  <si>
    <t>效益指标</t>
  </si>
  <si>
    <t>社会效益</t>
  </si>
  <si>
    <t>社会公众对县委工作对满意度</t>
  </si>
  <si>
    <t>满意度指标</t>
  </si>
  <si>
    <t>服务对象满意度</t>
  </si>
  <si>
    <t>服务对象对常委工作的满意度</t>
  </si>
  <si>
    <t>2025年完成任务数600台。</t>
  </si>
  <si>
    <t>购置设备数量</t>
  </si>
  <si>
    <t>1200</t>
  </si>
  <si>
    <t>台（套）</t>
  </si>
  <si>
    <t>反映购置数量完成情况。</t>
  </si>
  <si>
    <t>购置计划完成率</t>
  </si>
  <si>
    <t>100</t>
  </si>
  <si>
    <t>反映部门购置计划执行情况购置计划执行情况。
购置计划完成率=（实际购置交付装备数量/计划购置交付装备数量）*100%。</t>
  </si>
  <si>
    <t>质量指标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</si>
  <si>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</si>
  <si>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</si>
  <si>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</si>
  <si>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</si>
  <si>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设备部署及时率</t>
  </si>
  <si>
    <t>反映新购设备按时部署情况。
设备部署及时率=（及时部署设备数量/新购设备总数）*100%。</t>
  </si>
  <si>
    <t>可持续影响</t>
  </si>
  <si>
    <t>设备使用年限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</si>
  <si>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</si>
  <si>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</si>
  <si>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</si>
  <si>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负责县委重要会议、领导讲话和上报下发的重要文件的起草和县委日常的文书处理，负责部门代拟县委文件和领导讲话的校核、规范、把关、负责对全县党委办公部门秘书工作业务的联系和指导。负责县委与上下内外的联系和协调县委领导交办事项的落实工作；承担本办工作人员的人事工作。负责县委接待的内外来宾的接待协调工作。完成县委交办的其他工作任务。</t>
  </si>
  <si>
    <t>设备购置计划完成率</t>
  </si>
  <si>
    <t>&gt;</t>
  </si>
  <si>
    <t>90</t>
  </si>
  <si>
    <t>反映部门购置计划执行情况购置计划执行情况。</t>
  </si>
  <si>
    <t>维修、维护车辆数</t>
  </si>
  <si>
    <t>辆</t>
  </si>
  <si>
    <t>反映维修维护公务用车数量。</t>
  </si>
  <si>
    <t>资金及时拨付空</t>
  </si>
  <si>
    <t>办公室各项经费拨付情况。</t>
  </si>
  <si>
    <t>社会对办公室工作满意度</t>
  </si>
  <si>
    <t>反映社会大众对办公室工作的满意程度。</t>
  </si>
  <si>
    <t>10</t>
  </si>
  <si>
    <t>上下级机关对机要和保密工作对满意度</t>
  </si>
  <si>
    <t>反映上下级机关对机要和保密工作对满意度</t>
  </si>
  <si>
    <t>预算06表</t>
  </si>
  <si>
    <t>政府性基金预算支出预算表</t>
  </si>
  <si>
    <t>单位名称：临沧市发展和改革委员会</t>
  </si>
  <si>
    <t>本年政府性基金预算支出</t>
  </si>
  <si>
    <t>说明:中国共产党云县委员会办公室本年度无政府性基金预算支出预算,故此表为空表。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</si>
  <si>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</si>
  <si>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</si>
  <si>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</si>
  <si>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</si>
  <si>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</si>
  <si>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</si>
  <si>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</si>
  <si>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</si>
  <si>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</si>
  <si>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</si>
  <si>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车辆油料费</t>
  </si>
  <si>
    <t>车辆加油、添加燃料服务</t>
  </si>
  <si>
    <t>元</t>
  </si>
  <si>
    <t>车辆保险</t>
  </si>
  <si>
    <t>机动车保险服务</t>
  </si>
  <si>
    <t>彩色打印机</t>
  </si>
  <si>
    <t>A4彩色打印机</t>
  </si>
  <si>
    <t>台</t>
  </si>
  <si>
    <t>打印机</t>
  </si>
  <si>
    <t>A4黑白打印机</t>
  </si>
  <si>
    <t>办公椅</t>
  </si>
  <si>
    <t>把</t>
  </si>
  <si>
    <t>办公桌</t>
  </si>
  <si>
    <t>张</t>
  </si>
  <si>
    <t>升</t>
  </si>
  <si>
    <t>车辆维修保养</t>
  </si>
  <si>
    <t>车辆维修和保养服务</t>
  </si>
  <si>
    <t>多功能打印机</t>
  </si>
  <si>
    <t>多功能一体机</t>
  </si>
  <si>
    <t>复印纸</t>
  </si>
  <si>
    <t>箱</t>
  </si>
  <si>
    <t>文件柜</t>
  </si>
  <si>
    <t>组</t>
  </si>
  <si>
    <t>预算08表</t>
  </si>
  <si>
    <t>政府购买服务项目</t>
  </si>
  <si>
    <t>政府购买服务目录</t>
  </si>
  <si>
    <t>说明:中国共产党云县委员会办公室本年度无政府购买服务预算,故此表为空表。</t>
  </si>
  <si>
    <t>预算09-1表</t>
  </si>
  <si>
    <t>单位名称（项目）</t>
  </si>
  <si>
    <t>地区</t>
  </si>
  <si>
    <t>政府性基金</t>
  </si>
  <si>
    <t>-</t>
  </si>
  <si>
    <t>说明:中国共产党云县委员会办公室本年度无县对下转移支付预算,故此表为空表。</t>
  </si>
  <si>
    <t>预算09-2表</t>
  </si>
  <si>
    <t>说明:中国共产党云县委员会办公室本年度无县对下转移支付,故此表为空表。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</si>
  <si>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</si>
  <si>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</si>
  <si>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</si>
  <si>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</si>
  <si>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</si>
  <si>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</si>
  <si>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</si>
  <si>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</si>
  <si>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说明:中国共产党云县委员会办公室本年度无新增资产配置,故此表为空表。</t>
  </si>
  <si>
    <t>预算11表</t>
  </si>
  <si>
    <t>上级补助</t>
  </si>
  <si>
    <t>说明:中国共产党云县委员会办公室本年度无转移支付补助项目支出预算,故此表为空表。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</si>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</sst>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hh:mm:ss"/>
    <numFmt numFmtId="44" formatCode="_ &quot;￥&quot;* #,##0.00_ ;_ &quot;￥&quot;* \-#,##0.00_ ;_ &quot;￥&quot;* &quot;-&quot;??_ ;_ @_ "/>
    <numFmt numFmtId="177" formatCode="#,##0.00;\-#,##0.00;;@"/>
    <numFmt numFmtId="178" formatCode="#,##0;\-#,##0;;@"/>
    <numFmt numFmtId="179" formatCode="yyyy\-mm\-dd\ hh:mm:ss"/>
    <numFmt numFmtId="43" formatCode="_ * #,##0.00_ ;_ * \-#,##0.00_ ;_ * &quot;-&quot;??_ ;_ @_ "/>
    <numFmt numFmtId="41" formatCode="_ * #,##0_ ;_ * \-#,##0_ ;_ * &quot;-&quot;_ ;_ @_ "/>
    <numFmt numFmtId="180" formatCode="yyyy\-mm\-dd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top"/>
      <protection locked="0"/>
    </xf>
    <xf numFmtId="176" fontId="8" fillId="0" borderId="4">
      <alignment horizontal="right" vertical="center"/>
    </xf>
    <xf numFmtId="179" fontId="8" fillId="0" borderId="4">
      <alignment horizontal="right" vertical="center"/>
    </xf>
    <xf numFmtId="10" fontId="8" fillId="0" borderId="4">
      <alignment horizontal="right" vertical="center"/>
    </xf>
    <xf numFmtId="178" fontId="8" fillId="0" borderId="4">
      <alignment horizontal="right" vertical="center"/>
    </xf>
    <xf numFmtId="0" fontId="33" fillId="2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16" borderId="19" applyNumberFormat="0" applyAlignment="0" applyProtection="0">
      <alignment vertical="center"/>
    </xf>
    <xf numFmtId="0" fontId="38" fillId="14" borderId="18" applyNumberFormat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9" fontId="8" fillId="0" borderId="4">
      <alignment horizontal="left" vertical="center" wrapText="1"/>
    </xf>
    <xf numFmtId="42" fontId="1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180" fontId="8" fillId="0" borderId="4">
      <alignment horizontal="right" vertical="center"/>
    </xf>
    <xf numFmtId="0" fontId="12" fillId="25" borderId="21" applyNumberFormat="0" applyFon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9" fillId="16" borderId="14" applyNumberForma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7" fontId="8" fillId="0" borderId="4">
      <alignment horizontal="right" vertical="center"/>
    </xf>
    <xf numFmtId="0" fontId="33" fillId="3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177" fontId="8" fillId="0" borderId="4">
      <alignment horizontal="right" vertical="center"/>
    </xf>
    <xf numFmtId="44" fontId="12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 wrapText="1" indent="1"/>
      <protection locked="0"/>
    </xf>
    <xf numFmtId="49" fontId="8" fillId="0" borderId="4" xfId="30" applyNumberFormat="1" applyFont="1" applyBorder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7" fillId="0" borderId="0" xfId="0" applyFont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  <protection locked="0"/>
    </xf>
    <xf numFmtId="177" fontId="8" fillId="0" borderId="4" xfId="0" applyNumberFormat="1" applyFont="1" applyBorder="1" applyAlignment="1">
      <alignment horizontal="right" vertical="center"/>
      <protection locked="0"/>
    </xf>
    <xf numFmtId="49" fontId="3" fillId="0" borderId="0" xfId="0" applyNumberFormat="1" applyFont="1" applyAlignment="1" applyProtection="1"/>
    <xf numFmtId="0" fontId="6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178" fontId="8" fillId="0" borderId="4" xfId="4" applyNumberFormat="1" applyFont="1" applyBorder="1" applyProtection="1">
      <alignment horizontal="right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6" xfId="0" applyFont="1" applyBorder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5" fillId="0" borderId="0" xfId="0" applyFont="1" applyAlignment="1" applyProtection="1">
      <alignment horizontal="center" vertical="center" wrapText="1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 indent="1"/>
    </xf>
    <xf numFmtId="0" fontId="6" fillId="0" borderId="3" xfId="0" applyFont="1" applyBorder="1" applyAlignment="1" applyProtection="1">
      <alignment horizontal="left" vertical="center" wrapText="1" indent="2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 wrapText="1" indent="1"/>
    </xf>
    <xf numFmtId="0" fontId="6" fillId="0" borderId="4" xfId="0" applyFont="1" applyBorder="1" applyAlignment="1" applyProtection="1">
      <alignment horizontal="left" vertical="center" wrapText="1" indent="2"/>
    </xf>
    <xf numFmtId="3" fontId="3" fillId="0" borderId="4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3" fontId="3" fillId="0" borderId="4" xfId="0" applyNumberFormat="1" applyFont="1" applyBorder="1" applyAlignment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indent="1"/>
    </xf>
    <xf numFmtId="0" fontId="6" fillId="0" borderId="6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3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/>
      <protection locked="0"/>
    </xf>
    <xf numFmtId="0" fontId="16" fillId="0" borderId="4" xfId="0" applyFont="1" applyBorder="1" applyAlignment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177" fontId="18" fillId="0" borderId="4" xfId="0" applyNumberFormat="1" applyFont="1" applyBorder="1" applyAlignment="1" applyProtection="1">
      <alignment horizontal="right" vertical="center"/>
    </xf>
    <xf numFmtId="177" fontId="18" fillId="0" borderId="4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7" fillId="0" borderId="4" xfId="0" applyNumberFormat="1" applyFont="1" applyBorder="1" applyAlignment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4" xfId="0" applyFont="1" applyBorder="1" applyAlignment="1">
      <alignment vertical="center"/>
      <protection locked="0"/>
    </xf>
    <xf numFmtId="0" fontId="8" fillId="0" borderId="4" xfId="0" applyFont="1" applyBorder="1" applyAlignment="1">
      <alignment vertical="center"/>
      <protection locked="0"/>
    </xf>
    <xf numFmtId="0" fontId="8" fillId="0" borderId="7" xfId="0" applyFont="1" applyBorder="1" applyAlignment="1">
      <alignment horizontal="left" vertical="center"/>
      <protection locked="0"/>
    </xf>
    <xf numFmtId="0" fontId="8" fillId="0" borderId="3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3" xfId="0" applyFont="1" applyBorder="1" applyAlignment="1">
      <alignment horizontal="left" vertical="center"/>
      <protection locked="0"/>
    </xf>
    <xf numFmtId="0" fontId="22" fillId="0" borderId="3" xfId="0" applyFont="1" applyBorder="1" applyAlignment="1">
      <alignment vertical="center"/>
      <protection locked="0"/>
    </xf>
    <xf numFmtId="0" fontId="23" fillId="0" borderId="3" xfId="0" applyFont="1" applyBorder="1" applyAlignment="1">
      <alignment horizontal="center" vertical="center"/>
      <protection locked="0"/>
    </xf>
    <xf numFmtId="177" fontId="23" fillId="0" borderId="4" xfId="0" applyNumberFormat="1" applyFont="1" applyBorder="1" applyAlignment="1">
      <alignment horizontal="right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4" xfId="0" applyFont="1" applyBorder="1" applyAlignment="1">
      <alignment horizontal="left" vertical="center" wrapText="1" indent="1"/>
      <protection locked="0"/>
    </xf>
    <xf numFmtId="0" fontId="22" fillId="0" borderId="4" xfId="0" applyFont="1" applyBorder="1" applyAlignment="1" applyProtection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2"/>
      <protection locked="0"/>
    </xf>
    <xf numFmtId="0" fontId="3" fillId="0" borderId="4" xfId="0" applyFont="1" applyBorder="1" applyAlignment="1" applyProtection="1">
      <alignment horizontal="left" vertical="center" wrapText="1" indent="2"/>
    </xf>
    <xf numFmtId="0" fontId="3" fillId="0" borderId="4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 wrapText="1"/>
    </xf>
    <xf numFmtId="0" fontId="24" fillId="0" borderId="0" xfId="0" applyFont="1" applyProtection="1">
      <alignment vertical="top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4" xfId="0" applyFont="1" applyBorder="1" applyAlignment="1">
      <alignment horizontal="left" vertical="center"/>
      <protection locked="0"/>
    </xf>
    <xf numFmtId="0" fontId="30" fillId="0" borderId="3" xfId="0" applyFont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30" fillId="0" borderId="3" xfId="0" applyFont="1" applyBorder="1" applyAlignment="1">
      <alignment horizontal="center" vertical="center"/>
      <protection locked="0"/>
    </xf>
    <xf numFmtId="0" fontId="22" fillId="0" borderId="4" xfId="0" applyFont="1" applyBorder="1" applyAlignment="1" applyProtection="1" quotePrefix="1">
      <alignment horizontal="left" vertical="center" wrapText="1" indent="1"/>
    </xf>
    <xf numFmtId="0" fontId="3" fillId="0" borderId="4" xfId="0" applyFont="1" applyBorder="1" applyAlignment="1" applyProtection="1" quotePrefix="1">
      <alignment horizontal="left" vertical="center" wrapText="1" indent="2"/>
    </xf>
    <xf numFmtId="0" fontId="6" fillId="0" borderId="4" xfId="0" applyFont="1" applyBorder="1" applyAlignment="1" applyProtection="1" quotePrefix="1">
      <alignment horizontal="left" vertical="center" wrapText="1" indent="2"/>
    </xf>
    <xf numFmtId="0" fontId="6" fillId="0" borderId="3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TimeStyle" xfId="1"/>
    <cellStyle name="DateTimeStyle" xfId="2"/>
    <cellStyle name="PercentStyle" xfId="3"/>
    <cellStyle name="IntegralNumberStyle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TextStyle" xfId="30"/>
    <cellStyle name="货币[0]" xfId="31" builtinId="7"/>
    <cellStyle name="警告文本" xfId="32" builtinId="11"/>
    <cellStyle name="40% - 强调文字颜色 2" xfId="33" builtinId="35"/>
    <cellStyle name="DateStyle" xfId="34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NumberStyle" xfId="44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MoneyStyle" xfId="49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14" activePane="bottomLeft" state="frozen"/>
      <selection/>
      <selection pane="bottomLeft" activeCell="A1" sqref="A1"/>
    </sheetView>
  </sheetViews>
  <sheetFormatPr defaultColWidth="9.14444444444444" defaultRowHeight="12" customHeight="1" outlineLevelCol="3"/>
  <cols>
    <col min="1" max="1" width="31.8555555555556" customWidth="1"/>
    <col min="2" max="2" width="35.5777777777778" customWidth="1"/>
    <col min="3" max="3" width="36.5777777777778" customWidth="1"/>
    <col min="4" max="4" width="33.8555555555556" customWidth="1"/>
  </cols>
  <sheetData>
    <row r="1" customHeight="1" spans="1:4">
      <c r="A1" s="1"/>
      <c r="B1" s="1"/>
      <c r="C1" s="1"/>
      <c r="D1" s="1"/>
    </row>
    <row r="2" ht="15" customHeight="1" spans="4:4">
      <c r="D2" s="45" t="s">
        <v>0</v>
      </c>
    </row>
    <row r="3" ht="36" customHeight="1" spans="1:4">
      <c r="A3" s="4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1" t="str">
        <f>"单位名称："&amp;"中国共产党云县委员会办公室"</f>
        <v>单位名称：中国共产党云县委员会办公室</v>
      </c>
      <c r="B4" s="208"/>
      <c r="C4" s="208"/>
      <c r="D4" s="45" t="s">
        <v>1</v>
      </c>
    </row>
    <row r="5" ht="18.75" customHeight="1" spans="1:4">
      <c r="A5" s="25" t="s">
        <v>2</v>
      </c>
      <c r="B5" s="27"/>
      <c r="C5" s="25" t="s">
        <v>3</v>
      </c>
      <c r="D5" s="27"/>
    </row>
    <row r="6" ht="18.75" customHeight="1" spans="1:4">
      <c r="A6" s="35" t="s">
        <v>4</v>
      </c>
      <c r="B6" s="35" t="str">
        <f t="shared" ref="B6:D6" si="0">"2025"&amp;"年预算数"</f>
        <v>2025年预算数</v>
      </c>
      <c r="C6" s="35" t="s">
        <v>5</v>
      </c>
      <c r="D6" s="35" t="str">
        <f t="shared" si="0"/>
        <v>2025年预算数</v>
      </c>
    </row>
    <row r="7" ht="18.75" customHeight="1" spans="1:4">
      <c r="A7" s="37"/>
      <c r="B7" s="37"/>
      <c r="C7" s="37"/>
      <c r="D7" s="37"/>
    </row>
    <row r="8" ht="18.75" customHeight="1" spans="1:4">
      <c r="A8" s="132" t="s">
        <v>6</v>
      </c>
      <c r="B8" s="29">
        <v>17478331.79</v>
      </c>
      <c r="C8" s="132" t="s">
        <v>7</v>
      </c>
      <c r="D8" s="29">
        <v>15471688.13</v>
      </c>
    </row>
    <row r="9" ht="18.75" customHeight="1" spans="1:4">
      <c r="A9" s="132" t="s">
        <v>8</v>
      </c>
      <c r="B9" s="29"/>
      <c r="C9" s="132" t="s">
        <v>9</v>
      </c>
      <c r="D9" s="29"/>
    </row>
    <row r="10" ht="18.75" customHeight="1" spans="1:4">
      <c r="A10" s="132" t="s">
        <v>10</v>
      </c>
      <c r="B10" s="29"/>
      <c r="C10" s="132" t="s">
        <v>11</v>
      </c>
      <c r="D10" s="29"/>
    </row>
    <row r="11" ht="18.75" customHeight="1" spans="1:4">
      <c r="A11" s="132" t="s">
        <v>12</v>
      </c>
      <c r="B11" s="29"/>
      <c r="C11" s="132" t="s">
        <v>13</v>
      </c>
      <c r="D11" s="29"/>
    </row>
    <row r="12" ht="18.75" customHeight="1" spans="1:4">
      <c r="A12" s="209" t="s">
        <v>14</v>
      </c>
      <c r="B12" s="29"/>
      <c r="C12" s="165" t="s">
        <v>15</v>
      </c>
      <c r="D12" s="29"/>
    </row>
    <row r="13" ht="18.75" customHeight="1" spans="1:4">
      <c r="A13" s="168" t="s">
        <v>16</v>
      </c>
      <c r="B13" s="29"/>
      <c r="C13" s="167" t="s">
        <v>17</v>
      </c>
      <c r="D13" s="29"/>
    </row>
    <row r="14" ht="18.75" customHeight="1" spans="1:4">
      <c r="A14" s="168" t="s">
        <v>18</v>
      </c>
      <c r="B14" s="29"/>
      <c r="C14" s="167" t="s">
        <v>19</v>
      </c>
      <c r="D14" s="29"/>
    </row>
    <row r="15" ht="18.75" customHeight="1" spans="1:4">
      <c r="A15" s="168" t="s">
        <v>20</v>
      </c>
      <c r="B15" s="29"/>
      <c r="C15" s="167" t="s">
        <v>21</v>
      </c>
      <c r="D15" s="29">
        <v>1143844.2</v>
      </c>
    </row>
    <row r="16" ht="18.75" customHeight="1" spans="1:4">
      <c r="A16" s="168" t="s">
        <v>22</v>
      </c>
      <c r="B16" s="29"/>
      <c r="C16" s="167" t="s">
        <v>23</v>
      </c>
      <c r="D16" s="29">
        <v>335133.06</v>
      </c>
    </row>
    <row r="17" ht="18.75" customHeight="1" spans="1:4">
      <c r="A17" s="168" t="s">
        <v>24</v>
      </c>
      <c r="B17" s="29"/>
      <c r="C17" s="168" t="s">
        <v>25</v>
      </c>
      <c r="D17" s="29"/>
    </row>
    <row r="18" ht="18.75" customHeight="1" spans="1:4">
      <c r="A18" s="168" t="s">
        <v>26</v>
      </c>
      <c r="B18" s="29"/>
      <c r="C18" s="168" t="s">
        <v>27</v>
      </c>
      <c r="D18" s="29"/>
    </row>
    <row r="19" ht="18.75" customHeight="1" spans="1:4">
      <c r="A19" s="169" t="s">
        <v>26</v>
      </c>
      <c r="B19" s="29"/>
      <c r="C19" s="167" t="s">
        <v>28</v>
      </c>
      <c r="D19" s="29"/>
    </row>
    <row r="20" ht="18.75" customHeight="1" spans="1:4">
      <c r="A20" s="169" t="s">
        <v>26</v>
      </c>
      <c r="B20" s="29"/>
      <c r="C20" s="167" t="s">
        <v>29</v>
      </c>
      <c r="D20" s="29"/>
    </row>
    <row r="21" ht="18.75" customHeight="1" spans="1:4">
      <c r="A21" s="169" t="s">
        <v>26</v>
      </c>
      <c r="B21" s="29"/>
      <c r="C21" s="167" t="s">
        <v>30</v>
      </c>
      <c r="D21" s="29"/>
    </row>
    <row r="22" ht="18.75" customHeight="1" spans="1:4">
      <c r="A22" s="169" t="s">
        <v>26</v>
      </c>
      <c r="B22" s="29"/>
      <c r="C22" s="167" t="s">
        <v>31</v>
      </c>
      <c r="D22" s="29"/>
    </row>
    <row r="23" ht="18.75" customHeight="1" spans="1:4">
      <c r="A23" s="169" t="s">
        <v>26</v>
      </c>
      <c r="B23" s="29"/>
      <c r="C23" s="167" t="s">
        <v>32</v>
      </c>
      <c r="D23" s="29"/>
    </row>
    <row r="24" ht="18.75" customHeight="1" spans="1:4">
      <c r="A24" s="169" t="s">
        <v>26</v>
      </c>
      <c r="B24" s="29"/>
      <c r="C24" s="167" t="s">
        <v>33</v>
      </c>
      <c r="D24" s="29"/>
    </row>
    <row r="25" ht="18.75" customHeight="1" spans="1:4">
      <c r="A25" s="169" t="s">
        <v>26</v>
      </c>
      <c r="B25" s="29"/>
      <c r="C25" s="167" t="s">
        <v>34</v>
      </c>
      <c r="D25" s="29"/>
    </row>
    <row r="26" ht="18.75" customHeight="1" spans="1:4">
      <c r="A26" s="169" t="s">
        <v>26</v>
      </c>
      <c r="B26" s="29"/>
      <c r="C26" s="167" t="s">
        <v>35</v>
      </c>
      <c r="D26" s="29">
        <v>527666.4</v>
      </c>
    </row>
    <row r="27" ht="18.75" customHeight="1" spans="1:4">
      <c r="A27" s="169" t="s">
        <v>26</v>
      </c>
      <c r="B27" s="29"/>
      <c r="C27" s="167" t="s">
        <v>36</v>
      </c>
      <c r="D27" s="29"/>
    </row>
    <row r="28" ht="18.75" customHeight="1" spans="1:4">
      <c r="A28" s="169" t="s">
        <v>26</v>
      </c>
      <c r="B28" s="29"/>
      <c r="C28" s="167" t="s">
        <v>37</v>
      </c>
      <c r="D28" s="29"/>
    </row>
    <row r="29" ht="18.75" customHeight="1" spans="1:4">
      <c r="A29" s="169" t="s">
        <v>26</v>
      </c>
      <c r="B29" s="29"/>
      <c r="C29" s="167" t="s">
        <v>38</v>
      </c>
      <c r="D29" s="29"/>
    </row>
    <row r="30" ht="18.75" customHeight="1" spans="1:4">
      <c r="A30" s="169" t="s">
        <v>26</v>
      </c>
      <c r="B30" s="29"/>
      <c r="C30" s="167" t="s">
        <v>39</v>
      </c>
      <c r="D30" s="29"/>
    </row>
    <row r="31" ht="18.75" customHeight="1" spans="1:4">
      <c r="A31" s="170" t="s">
        <v>26</v>
      </c>
      <c r="B31" s="29"/>
      <c r="C31" s="168" t="s">
        <v>40</v>
      </c>
      <c r="D31" s="29"/>
    </row>
    <row r="32" ht="18.75" customHeight="1" spans="1:4">
      <c r="A32" s="170" t="s">
        <v>26</v>
      </c>
      <c r="B32" s="29"/>
      <c r="C32" s="168" t="s">
        <v>41</v>
      </c>
      <c r="D32" s="29"/>
    </row>
    <row r="33" ht="18.75" customHeight="1" spans="1:4">
      <c r="A33" s="170" t="s">
        <v>26</v>
      </c>
      <c r="B33" s="29"/>
      <c r="C33" s="168" t="s">
        <v>42</v>
      </c>
      <c r="D33" s="29"/>
    </row>
    <row r="34" ht="18.75" customHeight="1" spans="1:4">
      <c r="A34" s="210"/>
      <c r="B34" s="171"/>
      <c r="C34" s="168" t="s">
        <v>43</v>
      </c>
      <c r="D34" s="29"/>
    </row>
    <row r="35" ht="18.75" customHeight="1" spans="1:4">
      <c r="A35" s="210" t="s">
        <v>44</v>
      </c>
      <c r="B35" s="171">
        <f>SUM(B8:B12)</f>
        <v>17478331.79</v>
      </c>
      <c r="C35" s="211" t="s">
        <v>45</v>
      </c>
      <c r="D35" s="171">
        <v>17478331.79</v>
      </c>
    </row>
    <row r="36" ht="18.75" customHeight="1" spans="1:4">
      <c r="A36" s="212" t="s">
        <v>46</v>
      </c>
      <c r="B36" s="29"/>
      <c r="C36" s="132" t="s">
        <v>47</v>
      </c>
      <c r="D36" s="29"/>
    </row>
    <row r="37" ht="18.75" customHeight="1" spans="1:4">
      <c r="A37" s="212" t="s">
        <v>48</v>
      </c>
      <c r="B37" s="29"/>
      <c r="C37" s="132" t="s">
        <v>48</v>
      </c>
      <c r="D37" s="29"/>
    </row>
    <row r="38" ht="18.75" customHeight="1" spans="1:4">
      <c r="A38" s="212" t="s">
        <v>49</v>
      </c>
      <c r="B38" s="29">
        <f>B36-B37</f>
        <v>0</v>
      </c>
      <c r="C38" s="132" t="s">
        <v>50</v>
      </c>
      <c r="D38" s="29"/>
    </row>
    <row r="39" ht="18.75" customHeight="1" spans="1:4">
      <c r="A39" s="213" t="s">
        <v>51</v>
      </c>
      <c r="B39" s="171">
        <f t="shared" ref="B39:D39" si="1">B35+B36</f>
        <v>17478331.79</v>
      </c>
      <c r="C39" s="211" t="s">
        <v>52</v>
      </c>
      <c r="D39" s="171">
        <f t="shared" si="1"/>
        <v>17478331.79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tabSelected="1" workbookViewId="0">
      <pane ySplit="1" topLeftCell="A2" activePane="bottomLeft" state="frozen"/>
      <selection/>
      <selection pane="bottomLeft" activeCell="E20" sqref="E20"/>
    </sheetView>
  </sheetViews>
  <sheetFormatPr defaultColWidth="9.14444444444444" defaultRowHeight="14.25" customHeight="1" outlineLevelCol="5"/>
  <cols>
    <col min="1" max="1" width="32.1444444444444" customWidth="1"/>
    <col min="2" max="2" width="16.8555555555556" customWidth="1"/>
    <col min="3" max="3" width="32.1444444444444" customWidth="1"/>
    <col min="4" max="6" width="28.5777777777778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5" t="s">
        <v>368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369</v>
      </c>
      <c r="C3" s="106"/>
      <c r="D3" s="107"/>
      <c r="E3" s="107"/>
      <c r="F3" s="107"/>
    </row>
    <row r="4" ht="18.75" customHeight="1" spans="1:6">
      <c r="A4" s="6" t="str">
        <f>"单位名称："&amp;"中国共产党云县委员会办公室"</f>
        <v>单位名称：中国共产党云县委员会办公室</v>
      </c>
      <c r="B4" s="6" t="s">
        <v>370</v>
      </c>
      <c r="C4" s="101"/>
      <c r="D4" s="103"/>
      <c r="E4" s="103"/>
      <c r="F4" s="45" t="s">
        <v>1</v>
      </c>
    </row>
    <row r="5" ht="18.75" customHeight="1" spans="1:6">
      <c r="A5" s="108" t="s">
        <v>185</v>
      </c>
      <c r="B5" s="109" t="s">
        <v>74</v>
      </c>
      <c r="C5" s="110" t="s">
        <v>75</v>
      </c>
      <c r="D5" s="26" t="s">
        <v>371</v>
      </c>
      <c r="E5" s="26"/>
      <c r="F5" s="27"/>
    </row>
    <row r="6" ht="18.75" customHeight="1" spans="1:6">
      <c r="A6" s="111"/>
      <c r="B6" s="112"/>
      <c r="C6" s="98"/>
      <c r="D6" s="95" t="s">
        <v>56</v>
      </c>
      <c r="E6" s="95" t="s">
        <v>76</v>
      </c>
      <c r="F6" s="95" t="s">
        <v>77</v>
      </c>
    </row>
    <row r="7" ht="18.75" customHeight="1" spans="1:6">
      <c r="A7" s="111">
        <v>1</v>
      </c>
      <c r="B7" s="113" t="s">
        <v>166</v>
      </c>
      <c r="C7" s="98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0"/>
      <c r="C8" s="80"/>
      <c r="D8" s="29"/>
      <c r="E8" s="29"/>
      <c r="F8" s="29"/>
    </row>
    <row r="9" ht="18.75" customHeight="1" spans="1:6">
      <c r="A9" s="114"/>
      <c r="B9" s="80"/>
      <c r="C9" s="80"/>
      <c r="D9" s="29"/>
      <c r="E9" s="29"/>
      <c r="F9" s="29"/>
    </row>
    <row r="10" ht="18.75" customHeight="1" spans="1:6">
      <c r="A10" s="115" t="s">
        <v>123</v>
      </c>
      <c r="B10" s="116" t="s">
        <v>123</v>
      </c>
      <c r="C10" s="117" t="s">
        <v>123</v>
      </c>
      <c r="D10" s="29"/>
      <c r="E10" s="29"/>
      <c r="F10" s="29"/>
    </row>
    <row r="11" customHeight="1" spans="1:1">
      <c r="A11" t="s">
        <v>372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444444444444" defaultRowHeight="14.25" customHeight="1"/>
  <cols>
    <col min="1" max="1" width="39.1444444444444" customWidth="1"/>
    <col min="2" max="2" width="21.7111111111111" customWidth="1"/>
    <col min="3" max="3" width="35.2777777777778" customWidth="1"/>
    <col min="4" max="4" width="7.71111111111111" customWidth="1"/>
    <col min="5" max="5" width="10.2777777777778" customWidth="1"/>
    <col min="6" max="17" width="16.5777777777778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4"/>
      <c r="B2" s="34"/>
      <c r="C2" s="34"/>
      <c r="D2" s="34"/>
      <c r="E2" s="34"/>
      <c r="F2" s="34"/>
      <c r="G2" s="34"/>
      <c r="H2" s="34"/>
      <c r="I2" s="34"/>
      <c r="J2" s="34"/>
      <c r="O2" s="39"/>
      <c r="P2" s="39"/>
      <c r="Q2" s="45" t="s">
        <v>373</v>
      </c>
    </row>
    <row r="3" ht="35.25" customHeight="1" spans="1:17">
      <c r="A3" s="59" t="str">
        <f>"2025"&amp;"年部门政府采购预算表"</f>
        <v>2025年部门政府采购预算表</v>
      </c>
      <c r="B3" s="5"/>
      <c r="C3" s="5"/>
      <c r="D3" s="5"/>
      <c r="E3" s="5"/>
      <c r="F3" s="5"/>
      <c r="G3" s="5"/>
      <c r="H3" s="5"/>
      <c r="I3" s="5"/>
      <c r="J3" s="5"/>
      <c r="K3" s="52"/>
      <c r="L3" s="5"/>
      <c r="M3" s="5"/>
      <c r="N3" s="5"/>
      <c r="O3" s="52"/>
      <c r="P3" s="52"/>
      <c r="Q3" s="5"/>
    </row>
    <row r="4" ht="18.75" customHeight="1" spans="1:17">
      <c r="A4" s="41" t="str">
        <f>"单位名称："&amp;"中国共产党云县委员会办公室"</f>
        <v>单位名称：中国共产党云县委员会办公室</v>
      </c>
      <c r="B4" s="94"/>
      <c r="C4" s="94"/>
      <c r="D4" s="94"/>
      <c r="E4" s="94"/>
      <c r="F4" s="94"/>
      <c r="G4" s="94"/>
      <c r="H4" s="94"/>
      <c r="I4" s="94"/>
      <c r="J4" s="94"/>
      <c r="O4" s="66"/>
      <c r="P4" s="66"/>
      <c r="Q4" s="45" t="s">
        <v>172</v>
      </c>
    </row>
    <row r="5" ht="18.75" customHeight="1" spans="1:17">
      <c r="A5" s="9" t="s">
        <v>374</v>
      </c>
      <c r="B5" s="71" t="s">
        <v>375</v>
      </c>
      <c r="C5" s="71" t="s">
        <v>376</v>
      </c>
      <c r="D5" s="71" t="s">
        <v>377</v>
      </c>
      <c r="E5" s="71" t="s">
        <v>378</v>
      </c>
      <c r="F5" s="71" t="s">
        <v>379</v>
      </c>
      <c r="G5" s="48" t="s">
        <v>192</v>
      </c>
      <c r="H5" s="48"/>
      <c r="I5" s="48"/>
      <c r="J5" s="48"/>
      <c r="K5" s="86"/>
      <c r="L5" s="48"/>
      <c r="M5" s="48"/>
      <c r="N5" s="48"/>
      <c r="O5" s="67"/>
      <c r="P5" s="86"/>
      <c r="Q5" s="49"/>
    </row>
    <row r="6" ht="18.75" customHeight="1" spans="1:17">
      <c r="A6" s="11"/>
      <c r="B6" s="73"/>
      <c r="C6" s="73"/>
      <c r="D6" s="73"/>
      <c r="E6" s="73"/>
      <c r="F6" s="73"/>
      <c r="G6" s="73" t="s">
        <v>56</v>
      </c>
      <c r="H6" s="73" t="s">
        <v>59</v>
      </c>
      <c r="I6" s="73" t="s">
        <v>380</v>
      </c>
      <c r="J6" s="73" t="s">
        <v>381</v>
      </c>
      <c r="K6" s="74" t="s">
        <v>382</v>
      </c>
      <c r="L6" s="87" t="s">
        <v>79</v>
      </c>
      <c r="M6" s="87"/>
      <c r="N6" s="87"/>
      <c r="O6" s="88"/>
      <c r="P6" s="93"/>
      <c r="Q6" s="75"/>
    </row>
    <row r="7" ht="30" customHeight="1" spans="1:17">
      <c r="A7" s="13"/>
      <c r="B7" s="75"/>
      <c r="C7" s="75"/>
      <c r="D7" s="75"/>
      <c r="E7" s="75"/>
      <c r="F7" s="75"/>
      <c r="G7" s="75"/>
      <c r="H7" s="75" t="s">
        <v>58</v>
      </c>
      <c r="I7" s="75"/>
      <c r="J7" s="75"/>
      <c r="K7" s="76"/>
      <c r="L7" s="75" t="s">
        <v>58</v>
      </c>
      <c r="M7" s="75" t="s">
        <v>65</v>
      </c>
      <c r="N7" s="75" t="s">
        <v>200</v>
      </c>
      <c r="O7" s="89" t="s">
        <v>67</v>
      </c>
      <c r="P7" s="76" t="s">
        <v>68</v>
      </c>
      <c r="Q7" s="75" t="s">
        <v>69</v>
      </c>
    </row>
    <row r="8" ht="18.75" customHeight="1" spans="1:17">
      <c r="A8" s="37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18.75" customHeight="1" spans="1:17">
      <c r="A9" s="78" t="s">
        <v>71</v>
      </c>
      <c r="B9" s="79"/>
      <c r="C9" s="79"/>
      <c r="D9" s="79"/>
      <c r="E9" s="99"/>
      <c r="F9" s="29">
        <v>260000</v>
      </c>
      <c r="G9" s="29">
        <v>260000</v>
      </c>
      <c r="H9" s="29">
        <v>260000</v>
      </c>
      <c r="I9" s="29"/>
      <c r="J9" s="29"/>
      <c r="K9" s="29"/>
      <c r="L9" s="29"/>
      <c r="M9" s="29"/>
      <c r="N9" s="29"/>
      <c r="O9" s="29"/>
      <c r="P9" s="29"/>
      <c r="Q9" s="29"/>
    </row>
    <row r="10" ht="18.75" customHeight="1" spans="1:17">
      <c r="A10" s="96" t="s">
        <v>71</v>
      </c>
      <c r="B10" s="79"/>
      <c r="C10" s="79"/>
      <c r="D10" s="79"/>
      <c r="E10" s="100"/>
      <c r="F10" s="29">
        <v>260000</v>
      </c>
      <c r="G10" s="29">
        <v>260000</v>
      </c>
      <c r="H10" s="29">
        <v>260000</v>
      </c>
      <c r="I10" s="29"/>
      <c r="J10" s="29"/>
      <c r="K10" s="29"/>
      <c r="L10" s="29"/>
      <c r="M10" s="29"/>
      <c r="N10" s="29"/>
      <c r="O10" s="29"/>
      <c r="P10" s="29"/>
      <c r="Q10" s="29"/>
    </row>
    <row r="11" ht="18.75" customHeight="1" spans="1:17">
      <c r="A11" s="217" t="s">
        <v>257</v>
      </c>
      <c r="B11" s="79" t="s">
        <v>383</v>
      </c>
      <c r="C11" s="79" t="s">
        <v>384</v>
      </c>
      <c r="D11" s="79" t="s">
        <v>385</v>
      </c>
      <c r="E11" s="100">
        <v>1</v>
      </c>
      <c r="F11" s="29">
        <v>55000</v>
      </c>
      <c r="G11" s="29">
        <v>55000</v>
      </c>
      <c r="H11" s="29">
        <v>55000</v>
      </c>
      <c r="I11" s="29"/>
      <c r="J11" s="29"/>
      <c r="K11" s="29"/>
      <c r="L11" s="29"/>
      <c r="M11" s="29"/>
      <c r="N11" s="29"/>
      <c r="O11" s="29"/>
      <c r="P11" s="29"/>
      <c r="Q11" s="29"/>
    </row>
    <row r="12" ht="18.75" customHeight="1" spans="1:17">
      <c r="A12" s="217" t="s">
        <v>257</v>
      </c>
      <c r="B12" s="79" t="s">
        <v>386</v>
      </c>
      <c r="C12" s="79" t="s">
        <v>387</v>
      </c>
      <c r="D12" s="79" t="s">
        <v>385</v>
      </c>
      <c r="E12" s="100">
        <v>1</v>
      </c>
      <c r="F12" s="29">
        <v>35000</v>
      </c>
      <c r="G12" s="29">
        <v>35000</v>
      </c>
      <c r="H12" s="29">
        <v>35000</v>
      </c>
      <c r="I12" s="29"/>
      <c r="J12" s="29"/>
      <c r="K12" s="29"/>
      <c r="L12" s="29"/>
      <c r="M12" s="29"/>
      <c r="N12" s="29"/>
      <c r="O12" s="29"/>
      <c r="P12" s="29"/>
      <c r="Q12" s="29"/>
    </row>
    <row r="13" ht="18.75" customHeight="1" spans="1:17">
      <c r="A13" s="217" t="s">
        <v>278</v>
      </c>
      <c r="B13" s="79" t="s">
        <v>388</v>
      </c>
      <c r="C13" s="79" t="s">
        <v>389</v>
      </c>
      <c r="D13" s="79" t="s">
        <v>390</v>
      </c>
      <c r="E13" s="100">
        <v>1</v>
      </c>
      <c r="F13" s="29">
        <v>4000</v>
      </c>
      <c r="G13" s="29">
        <v>4000</v>
      </c>
      <c r="H13" s="29">
        <v>4000</v>
      </c>
      <c r="I13" s="29"/>
      <c r="J13" s="29"/>
      <c r="K13" s="29"/>
      <c r="L13" s="29"/>
      <c r="M13" s="29"/>
      <c r="N13" s="29"/>
      <c r="O13" s="29"/>
      <c r="P13" s="29"/>
      <c r="Q13" s="29"/>
    </row>
    <row r="14" ht="18.75" customHeight="1" spans="1:17">
      <c r="A14" s="217" t="s">
        <v>278</v>
      </c>
      <c r="B14" s="79" t="s">
        <v>391</v>
      </c>
      <c r="C14" s="79" t="s">
        <v>392</v>
      </c>
      <c r="D14" s="79" t="s">
        <v>390</v>
      </c>
      <c r="E14" s="100">
        <v>3</v>
      </c>
      <c r="F14" s="29">
        <v>4500</v>
      </c>
      <c r="G14" s="29">
        <v>4500</v>
      </c>
      <c r="H14" s="29">
        <v>4500</v>
      </c>
      <c r="I14" s="29"/>
      <c r="J14" s="29"/>
      <c r="K14" s="29"/>
      <c r="L14" s="29"/>
      <c r="M14" s="29"/>
      <c r="N14" s="29"/>
      <c r="O14" s="29"/>
      <c r="P14" s="29"/>
      <c r="Q14" s="29"/>
    </row>
    <row r="15" ht="18.75" customHeight="1" spans="1:17">
      <c r="A15" s="217" t="s">
        <v>278</v>
      </c>
      <c r="B15" s="79" t="s">
        <v>393</v>
      </c>
      <c r="C15" s="79" t="s">
        <v>393</v>
      </c>
      <c r="D15" s="79" t="s">
        <v>394</v>
      </c>
      <c r="E15" s="100">
        <v>15</v>
      </c>
      <c r="F15" s="29">
        <v>12000</v>
      </c>
      <c r="G15" s="29">
        <v>12000</v>
      </c>
      <c r="H15" s="29">
        <v>12000</v>
      </c>
      <c r="I15" s="29"/>
      <c r="J15" s="29"/>
      <c r="K15" s="29"/>
      <c r="L15" s="29"/>
      <c r="M15" s="29"/>
      <c r="N15" s="29"/>
      <c r="O15" s="29"/>
      <c r="P15" s="29"/>
      <c r="Q15" s="29"/>
    </row>
    <row r="16" ht="18.75" customHeight="1" spans="1:17">
      <c r="A16" s="217" t="s">
        <v>278</v>
      </c>
      <c r="B16" s="79" t="s">
        <v>395</v>
      </c>
      <c r="C16" s="79" t="s">
        <v>395</v>
      </c>
      <c r="D16" s="79" t="s">
        <v>396</v>
      </c>
      <c r="E16" s="100">
        <v>5</v>
      </c>
      <c r="F16" s="29">
        <v>12500</v>
      </c>
      <c r="G16" s="29">
        <v>12500</v>
      </c>
      <c r="H16" s="29">
        <v>12500</v>
      </c>
      <c r="I16" s="29"/>
      <c r="J16" s="29"/>
      <c r="K16" s="29"/>
      <c r="L16" s="29"/>
      <c r="M16" s="29"/>
      <c r="N16" s="29"/>
      <c r="O16" s="29"/>
      <c r="P16" s="29"/>
      <c r="Q16" s="29"/>
    </row>
    <row r="17" ht="18.75" customHeight="1" spans="1:17">
      <c r="A17" s="217" t="s">
        <v>278</v>
      </c>
      <c r="B17" s="79" t="s">
        <v>383</v>
      </c>
      <c r="C17" s="79" t="s">
        <v>384</v>
      </c>
      <c r="D17" s="79" t="s">
        <v>397</v>
      </c>
      <c r="E17" s="100">
        <v>4000</v>
      </c>
      <c r="F17" s="29">
        <v>40000</v>
      </c>
      <c r="G17" s="29">
        <v>40000</v>
      </c>
      <c r="H17" s="29">
        <v>40000</v>
      </c>
      <c r="I17" s="29"/>
      <c r="J17" s="29"/>
      <c r="K17" s="29"/>
      <c r="L17" s="29"/>
      <c r="M17" s="29"/>
      <c r="N17" s="29"/>
      <c r="O17" s="29"/>
      <c r="P17" s="29"/>
      <c r="Q17" s="29"/>
    </row>
    <row r="18" ht="18.75" customHeight="1" spans="1:17">
      <c r="A18" s="217" t="s">
        <v>278</v>
      </c>
      <c r="B18" s="79" t="s">
        <v>398</v>
      </c>
      <c r="C18" s="79" t="s">
        <v>399</v>
      </c>
      <c r="D18" s="79" t="s">
        <v>322</v>
      </c>
      <c r="E18" s="100">
        <v>1</v>
      </c>
      <c r="F18" s="29">
        <v>60000</v>
      </c>
      <c r="G18" s="29">
        <v>60000</v>
      </c>
      <c r="H18" s="29">
        <v>60000</v>
      </c>
      <c r="I18" s="29"/>
      <c r="J18" s="29"/>
      <c r="K18" s="29"/>
      <c r="L18" s="29"/>
      <c r="M18" s="29"/>
      <c r="N18" s="29"/>
      <c r="O18" s="29"/>
      <c r="P18" s="29"/>
      <c r="Q18" s="29"/>
    </row>
    <row r="19" ht="18.75" customHeight="1" spans="1:17">
      <c r="A19" s="217" t="s">
        <v>278</v>
      </c>
      <c r="B19" s="79" t="s">
        <v>400</v>
      </c>
      <c r="C19" s="79" t="s">
        <v>401</v>
      </c>
      <c r="D19" s="79" t="s">
        <v>390</v>
      </c>
      <c r="E19" s="100">
        <v>3</v>
      </c>
      <c r="F19" s="29">
        <v>9000</v>
      </c>
      <c r="G19" s="29">
        <v>9000</v>
      </c>
      <c r="H19" s="29">
        <v>9000</v>
      </c>
      <c r="I19" s="29"/>
      <c r="J19" s="29"/>
      <c r="K19" s="29"/>
      <c r="L19" s="29"/>
      <c r="M19" s="29"/>
      <c r="N19" s="29"/>
      <c r="O19" s="29"/>
      <c r="P19" s="29"/>
      <c r="Q19" s="29"/>
    </row>
    <row r="20" ht="18.75" customHeight="1" spans="1:17">
      <c r="A20" s="217" t="s">
        <v>278</v>
      </c>
      <c r="B20" s="79" t="s">
        <v>402</v>
      </c>
      <c r="C20" s="79" t="s">
        <v>402</v>
      </c>
      <c r="D20" s="79" t="s">
        <v>403</v>
      </c>
      <c r="E20" s="100">
        <v>100</v>
      </c>
      <c r="F20" s="29">
        <v>20000</v>
      </c>
      <c r="G20" s="29">
        <v>20000</v>
      </c>
      <c r="H20" s="29">
        <v>20000</v>
      </c>
      <c r="I20" s="29"/>
      <c r="J20" s="29"/>
      <c r="K20" s="29"/>
      <c r="L20" s="29"/>
      <c r="M20" s="29"/>
      <c r="N20" s="29"/>
      <c r="O20" s="29"/>
      <c r="P20" s="29"/>
      <c r="Q20" s="29"/>
    </row>
    <row r="21" ht="18.75" customHeight="1" spans="1:17">
      <c r="A21" s="217" t="s">
        <v>278</v>
      </c>
      <c r="B21" s="79" t="s">
        <v>404</v>
      </c>
      <c r="C21" s="79" t="s">
        <v>404</v>
      </c>
      <c r="D21" s="79" t="s">
        <v>405</v>
      </c>
      <c r="E21" s="100">
        <v>8</v>
      </c>
      <c r="F21" s="29">
        <v>8000</v>
      </c>
      <c r="G21" s="29">
        <v>8000</v>
      </c>
      <c r="H21" s="29">
        <v>8000</v>
      </c>
      <c r="I21" s="29"/>
      <c r="J21" s="29"/>
      <c r="K21" s="29"/>
      <c r="L21" s="29"/>
      <c r="M21" s="29"/>
      <c r="N21" s="29"/>
      <c r="O21" s="29"/>
      <c r="P21" s="29"/>
      <c r="Q21" s="29"/>
    </row>
    <row r="22" ht="18.75" customHeight="1" spans="1:17">
      <c r="A22" s="81" t="s">
        <v>123</v>
      </c>
      <c r="B22" s="82"/>
      <c r="C22" s="82"/>
      <c r="D22" s="82"/>
      <c r="E22" s="99"/>
      <c r="F22" s="29">
        <v>260000</v>
      </c>
      <c r="G22" s="29">
        <v>260000</v>
      </c>
      <c r="H22" s="29">
        <v>260000</v>
      </c>
      <c r="I22" s="29"/>
      <c r="J22" s="29"/>
      <c r="K22" s="29"/>
      <c r="L22" s="29"/>
      <c r="M22" s="29"/>
      <c r="N22" s="29"/>
      <c r="O22" s="29"/>
      <c r="P22" s="29"/>
      <c r="Q22" s="29"/>
    </row>
  </sheetData>
  <mergeCells count="16">
    <mergeCell ref="A3:Q3"/>
    <mergeCell ref="A4:F4"/>
    <mergeCell ref="G5:Q5"/>
    <mergeCell ref="L6:Q6"/>
    <mergeCell ref="A22:E2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444444444444" defaultRowHeight="14.25" customHeight="1"/>
  <cols>
    <col min="1" max="1" width="31.4222222222222" customWidth="1"/>
    <col min="2" max="3" width="21.8555555555556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5"/>
      <c r="B2" s="65"/>
      <c r="C2" s="68"/>
      <c r="D2" s="65"/>
      <c r="E2" s="65"/>
      <c r="F2" s="65"/>
      <c r="G2" s="65"/>
      <c r="H2" s="84"/>
      <c r="I2" s="65"/>
      <c r="J2" s="65"/>
      <c r="K2" s="65"/>
      <c r="L2" s="39"/>
      <c r="M2" s="90"/>
      <c r="N2" s="91" t="s">
        <v>406</v>
      </c>
    </row>
    <row r="3" ht="34.5" customHeight="1" spans="1:14">
      <c r="A3" s="40" t="str">
        <f>"2025"&amp;"年部门政府购买服务预算表"</f>
        <v>2025年部门政府购买服务预算表</v>
      </c>
      <c r="B3" s="69"/>
      <c r="C3" s="52"/>
      <c r="D3" s="69"/>
      <c r="E3" s="69"/>
      <c r="F3" s="69"/>
      <c r="G3" s="69"/>
      <c r="H3" s="85"/>
      <c r="I3" s="69"/>
      <c r="J3" s="69"/>
      <c r="K3" s="69"/>
      <c r="L3" s="52"/>
      <c r="M3" s="85"/>
      <c r="N3" s="69"/>
    </row>
    <row r="4" ht="18.75" customHeight="1" spans="1:14">
      <c r="A4" s="60" t="str">
        <f>"单位名称："&amp;"中国共产党云县委员会办公室"</f>
        <v>单位名称：中国共产党云县委员会办公室</v>
      </c>
      <c r="B4" s="61"/>
      <c r="C4" s="70"/>
      <c r="D4" s="61"/>
      <c r="E4" s="61"/>
      <c r="F4" s="61"/>
      <c r="G4" s="61"/>
      <c r="H4" s="84"/>
      <c r="I4" s="65"/>
      <c r="J4" s="65"/>
      <c r="K4" s="65"/>
      <c r="L4" s="66"/>
      <c r="M4" s="92"/>
      <c r="N4" s="91" t="s">
        <v>172</v>
      </c>
    </row>
    <row r="5" ht="18.75" customHeight="1" spans="1:14">
      <c r="A5" s="9" t="s">
        <v>374</v>
      </c>
      <c r="B5" s="71" t="s">
        <v>407</v>
      </c>
      <c r="C5" s="72" t="s">
        <v>408</v>
      </c>
      <c r="D5" s="48" t="s">
        <v>192</v>
      </c>
      <c r="E5" s="48"/>
      <c r="F5" s="48"/>
      <c r="G5" s="48"/>
      <c r="H5" s="86"/>
      <c r="I5" s="48"/>
      <c r="J5" s="48"/>
      <c r="K5" s="48"/>
      <c r="L5" s="67"/>
      <c r="M5" s="86"/>
      <c r="N5" s="49"/>
    </row>
    <row r="6" ht="18.75" customHeight="1" spans="1:14">
      <c r="A6" s="11"/>
      <c r="B6" s="73"/>
      <c r="C6" s="74"/>
      <c r="D6" s="73" t="s">
        <v>56</v>
      </c>
      <c r="E6" s="73" t="s">
        <v>59</v>
      </c>
      <c r="F6" s="73" t="s">
        <v>380</v>
      </c>
      <c r="G6" s="73" t="s">
        <v>381</v>
      </c>
      <c r="H6" s="74" t="s">
        <v>382</v>
      </c>
      <c r="I6" s="87" t="s">
        <v>79</v>
      </c>
      <c r="J6" s="87"/>
      <c r="K6" s="87"/>
      <c r="L6" s="88"/>
      <c r="M6" s="93"/>
      <c r="N6" s="75"/>
    </row>
    <row r="7" ht="26.25" customHeight="1" spans="1:14">
      <c r="A7" s="13"/>
      <c r="B7" s="75"/>
      <c r="C7" s="76"/>
      <c r="D7" s="75"/>
      <c r="E7" s="75"/>
      <c r="F7" s="75"/>
      <c r="G7" s="75"/>
      <c r="H7" s="76"/>
      <c r="I7" s="75" t="s">
        <v>58</v>
      </c>
      <c r="J7" s="75" t="s">
        <v>65</v>
      </c>
      <c r="K7" s="75" t="s">
        <v>200</v>
      </c>
      <c r="L7" s="89" t="s">
        <v>67</v>
      </c>
      <c r="M7" s="76" t="s">
        <v>68</v>
      </c>
      <c r="N7" s="75" t="s">
        <v>69</v>
      </c>
    </row>
    <row r="8" ht="18.75" customHeight="1" spans="1:14">
      <c r="A8" s="77">
        <v>1</v>
      </c>
      <c r="B8" s="77">
        <v>2</v>
      </c>
      <c r="C8" s="77">
        <v>3</v>
      </c>
      <c r="D8" s="77">
        <v>4</v>
      </c>
      <c r="E8" s="77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</row>
    <row r="9" ht="18.75" customHeight="1" spans="1:14">
      <c r="A9" s="78"/>
      <c r="B9" s="79"/>
      <c r="C9" s="80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ht="18.75" customHeight="1" spans="1:14">
      <c r="A10" s="78"/>
      <c r="B10" s="79"/>
      <c r="C10" s="80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ht="18.75" customHeight="1" spans="1:14">
      <c r="A11" s="81" t="s">
        <v>123</v>
      </c>
      <c r="B11" s="82"/>
      <c r="C11" s="83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customHeight="1" spans="1:1">
      <c r="A12" t="s">
        <v>409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444444444444" defaultRowHeight="14.25" customHeight="1"/>
  <cols>
    <col min="1" max="1" width="37.7111111111111" customWidth="1"/>
    <col min="2" max="4" width="17.5777777777778" customWidth="1"/>
    <col min="5" max="9" width="15.7111111111111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4"/>
      <c r="B2" s="34"/>
      <c r="C2" s="34"/>
      <c r="D2" s="58"/>
      <c r="G2" s="39"/>
      <c r="H2" s="39"/>
      <c r="I2" s="39" t="s">
        <v>410</v>
      </c>
    </row>
    <row r="3" ht="27.75" customHeight="1" spans="1:9">
      <c r="A3" s="59" t="str">
        <f>"2025"&amp;"年县对下转移支付预算表"</f>
        <v>2025年县对下转移支付预算表</v>
      </c>
      <c r="B3" s="5"/>
      <c r="C3" s="5"/>
      <c r="D3" s="5"/>
      <c r="E3" s="5"/>
      <c r="F3" s="5"/>
      <c r="G3" s="52"/>
      <c r="H3" s="52"/>
      <c r="I3" s="5"/>
    </row>
    <row r="4" ht="18.75" customHeight="1" spans="1:9">
      <c r="A4" s="60" t="str">
        <f>"单位名称："&amp;"中国共产党云县委员会办公室"</f>
        <v>单位名称：中国共产党云县委员会办公室</v>
      </c>
      <c r="B4" s="61"/>
      <c r="C4" s="61"/>
      <c r="D4" s="62"/>
      <c r="E4" s="65"/>
      <c r="G4" s="66"/>
      <c r="H4" s="66"/>
      <c r="I4" s="39" t="s">
        <v>172</v>
      </c>
    </row>
    <row r="5" ht="18.75" customHeight="1" spans="1:9">
      <c r="A5" s="35" t="s">
        <v>411</v>
      </c>
      <c r="B5" s="25" t="s">
        <v>192</v>
      </c>
      <c r="C5" s="26"/>
      <c r="D5" s="26"/>
      <c r="E5" s="25" t="s">
        <v>412</v>
      </c>
      <c r="F5" s="26"/>
      <c r="G5" s="67"/>
      <c r="H5" s="67"/>
      <c r="I5" s="27"/>
    </row>
    <row r="6" ht="18.75" customHeight="1" spans="1:9">
      <c r="A6" s="37"/>
      <c r="B6" s="36" t="s">
        <v>56</v>
      </c>
      <c r="C6" s="9" t="s">
        <v>59</v>
      </c>
      <c r="D6" s="63" t="s">
        <v>413</v>
      </c>
      <c r="E6" s="64" t="s">
        <v>414</v>
      </c>
      <c r="F6" s="64" t="s">
        <v>414</v>
      </c>
      <c r="G6" s="64" t="s">
        <v>414</v>
      </c>
      <c r="H6" s="64" t="s">
        <v>414</v>
      </c>
      <c r="I6" s="64" t="s">
        <v>414</v>
      </c>
    </row>
    <row r="7" ht="18.75" customHeight="1" spans="1:9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</row>
    <row r="8" ht="18.75" customHeight="1" spans="1:9">
      <c r="A8" s="31"/>
      <c r="B8" s="29"/>
      <c r="C8" s="29"/>
      <c r="D8" s="29"/>
      <c r="E8" s="29"/>
      <c r="F8" s="29"/>
      <c r="G8" s="29"/>
      <c r="H8" s="29"/>
      <c r="I8" s="29"/>
    </row>
    <row r="9" ht="18.75" customHeight="1" spans="1:9">
      <c r="A9" s="31"/>
      <c r="B9" s="29"/>
      <c r="C9" s="29"/>
      <c r="D9" s="29"/>
      <c r="E9" s="29"/>
      <c r="F9" s="29"/>
      <c r="G9" s="29"/>
      <c r="H9" s="29"/>
      <c r="I9" s="29"/>
    </row>
    <row r="10" customHeight="1" spans="1:1">
      <c r="A10" t="s">
        <v>415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444444444444" defaultRowHeight="12" customHeight="1"/>
  <cols>
    <col min="1" max="1" width="34.2777777777778" customWidth="1"/>
    <col min="2" max="2" width="29" customWidth="1"/>
    <col min="3" max="5" width="23.5777777777778" customWidth="1"/>
    <col min="6" max="6" width="11.2777777777778" customWidth="1"/>
    <col min="7" max="7" width="25.1444444444444" customWidth="1"/>
    <col min="8" max="8" width="15.5777777777778" customWidth="1"/>
    <col min="9" max="9" width="13.4222222222222" customWidth="1"/>
    <col min="10" max="10" width="18.855555555555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416</v>
      </c>
    </row>
    <row r="3" ht="36" customHeight="1" spans="1:10">
      <c r="A3" s="4" t="str">
        <f>"2025"&amp;"年县对下转移支付绩效目标表"</f>
        <v>2025年县对下转移支付绩效目标表</v>
      </c>
      <c r="B3" s="5"/>
      <c r="C3" s="5"/>
      <c r="D3" s="5"/>
      <c r="E3" s="5"/>
      <c r="F3" s="52"/>
      <c r="G3" s="5"/>
      <c r="H3" s="52"/>
      <c r="I3" s="52"/>
      <c r="J3" s="5"/>
    </row>
    <row r="4" ht="18.75" customHeight="1" spans="1:8">
      <c r="A4" s="6" t="str">
        <f>"单位名称："&amp;"中国共产党云县委员会办公室"</f>
        <v>单位名称：中国共产党云县委员会办公室</v>
      </c>
      <c r="B4" s="22"/>
      <c r="C4" s="22"/>
      <c r="D4" s="22"/>
      <c r="E4" s="22"/>
      <c r="F4" s="53"/>
      <c r="G4" s="22"/>
      <c r="H4" s="53"/>
    </row>
    <row r="5" ht="18.75" customHeight="1" spans="1:10">
      <c r="A5" s="42" t="s">
        <v>294</v>
      </c>
      <c r="B5" s="42" t="s">
        <v>295</v>
      </c>
      <c r="C5" s="42" t="s">
        <v>296</v>
      </c>
      <c r="D5" s="42" t="s">
        <v>297</v>
      </c>
      <c r="E5" s="42" t="s">
        <v>298</v>
      </c>
      <c r="F5" s="54" t="s">
        <v>299</v>
      </c>
      <c r="G5" s="42" t="s">
        <v>300</v>
      </c>
      <c r="H5" s="54" t="s">
        <v>301</v>
      </c>
      <c r="I5" s="54" t="s">
        <v>302</v>
      </c>
      <c r="J5" s="42" t="s">
        <v>303</v>
      </c>
    </row>
    <row r="6" ht="18.75" customHeight="1" spans="1:10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54">
        <v>6</v>
      </c>
      <c r="G6" s="42">
        <v>7</v>
      </c>
      <c r="H6" s="54">
        <v>8</v>
      </c>
      <c r="I6" s="54">
        <v>9</v>
      </c>
      <c r="J6" s="42">
        <v>10</v>
      </c>
    </row>
    <row r="7" ht="18.75" customHeight="1" spans="1:10">
      <c r="A7" s="15"/>
      <c r="B7" s="43"/>
      <c r="C7" s="43"/>
      <c r="D7" s="43"/>
      <c r="E7" s="55"/>
      <c r="F7" s="56"/>
      <c r="G7" s="55"/>
      <c r="H7" s="56"/>
      <c r="I7" s="56"/>
      <c r="J7" s="55"/>
    </row>
    <row r="8" ht="18.75" customHeight="1" spans="1:10">
      <c r="A8" s="15"/>
      <c r="B8" s="15"/>
      <c r="C8" s="15"/>
      <c r="D8" s="15"/>
      <c r="E8" s="15"/>
      <c r="F8" s="57"/>
      <c r="G8" s="15"/>
      <c r="H8" s="15"/>
      <c r="I8" s="15"/>
      <c r="J8" s="15"/>
    </row>
    <row r="9" customHeight="1" spans="1:1">
      <c r="A9" t="s">
        <v>417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444444444444" defaultRowHeight="12" customHeight="1" outlineLevelCol="7"/>
  <cols>
    <col min="1" max="1" width="29" customWidth="1"/>
    <col min="2" max="2" width="18.7111111111111" customWidth="1"/>
    <col min="3" max="3" width="24.8555555555556" customWidth="1"/>
    <col min="4" max="4" width="23.5777777777778" customWidth="1"/>
    <col min="5" max="5" width="17.8555555555556" customWidth="1"/>
    <col min="6" max="6" width="23.5777777777778" customWidth="1"/>
    <col min="7" max="7" width="25.1444444444444" customWidth="1"/>
    <col min="8" max="8" width="18.8555555555556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5" t="s">
        <v>418</v>
      </c>
    </row>
    <row r="3" ht="34.5" customHeight="1" spans="1:8">
      <c r="A3" s="40" t="str">
        <f>"2025"&amp;"年新增资产配置表"</f>
        <v>2025年新增资产配置表</v>
      </c>
      <c r="B3" s="5"/>
      <c r="C3" s="5"/>
      <c r="D3" s="5"/>
      <c r="E3" s="5"/>
      <c r="F3" s="5"/>
      <c r="G3" s="5"/>
      <c r="H3" s="5"/>
    </row>
    <row r="4" ht="18.75" customHeight="1" spans="1:8">
      <c r="A4" s="41" t="str">
        <f>"单位名称："&amp;"中国共产党云县委员会办公室"</f>
        <v>单位名称：中国共产党云县委员会办公室</v>
      </c>
      <c r="B4" s="7"/>
      <c r="C4" s="22"/>
      <c r="H4" s="46" t="s">
        <v>172</v>
      </c>
    </row>
    <row r="5" ht="18.75" customHeight="1" spans="1:8">
      <c r="A5" s="9" t="s">
        <v>185</v>
      </c>
      <c r="B5" s="9" t="s">
        <v>419</v>
      </c>
      <c r="C5" s="9" t="s">
        <v>420</v>
      </c>
      <c r="D5" s="9" t="s">
        <v>421</v>
      </c>
      <c r="E5" s="9" t="s">
        <v>422</v>
      </c>
      <c r="F5" s="47" t="s">
        <v>423</v>
      </c>
      <c r="G5" s="48"/>
      <c r="H5" s="49"/>
    </row>
    <row r="6" ht="18.75" customHeight="1" spans="1:8">
      <c r="A6" s="13"/>
      <c r="B6" s="13"/>
      <c r="C6" s="13"/>
      <c r="D6" s="13"/>
      <c r="E6" s="13"/>
      <c r="F6" s="42" t="s">
        <v>378</v>
      </c>
      <c r="G6" s="42" t="s">
        <v>424</v>
      </c>
      <c r="H6" s="42" t="s">
        <v>425</v>
      </c>
    </row>
    <row r="7" ht="18.75" customHeight="1" spans="1:8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</row>
    <row r="8" ht="18.75" customHeight="1" spans="1:8">
      <c r="A8" s="43"/>
      <c r="B8" s="43"/>
      <c r="C8" s="31"/>
      <c r="D8" s="31"/>
      <c r="E8" s="31"/>
      <c r="F8" s="50"/>
      <c r="G8" s="29"/>
      <c r="H8" s="29"/>
    </row>
    <row r="9" ht="18.75" customHeight="1" spans="1:8">
      <c r="A9" s="19" t="s">
        <v>56</v>
      </c>
      <c r="B9" s="44"/>
      <c r="C9" s="44"/>
      <c r="D9" s="44"/>
      <c r="E9" s="51"/>
      <c r="F9" s="50"/>
      <c r="G9" s="29"/>
      <c r="H9" s="29"/>
    </row>
    <row r="10" customHeight="1" spans="1:1">
      <c r="A10" t="s">
        <v>426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444444444444" defaultRowHeight="14.25" customHeight="1"/>
  <cols>
    <col min="1" max="1" width="13.4222222222222" customWidth="1"/>
    <col min="2" max="2" width="43.8666666666667" customWidth="1"/>
    <col min="3" max="3" width="23.8555555555556" customWidth="1"/>
    <col min="4" max="4" width="11.1444444444444" customWidth="1"/>
    <col min="5" max="5" width="33.1666666666667" customWidth="1"/>
    <col min="6" max="6" width="9.85555555555556" customWidth="1"/>
    <col min="7" max="7" width="17.7111111111111" customWidth="1"/>
    <col min="8" max="11" width="15.4222222222222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4"/>
      <c r="I2" s="34"/>
      <c r="J2" s="34"/>
      <c r="K2" s="39" t="s">
        <v>427</v>
      </c>
    </row>
    <row r="3" ht="42.75" customHeight="1" spans="1:11">
      <c r="A3" s="4" t="str">
        <f>"2025"&amp;"年转移支付补助项目支出预算表"</f>
        <v>2025年转移支付补助项目支出预算表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8.75" customHeight="1" spans="1:11">
      <c r="A4" s="6" t="str">
        <f>"单位名称："&amp;"中国共产党云县委员会办公室"</f>
        <v>单位名称：中国共产党云县委员会办公室</v>
      </c>
      <c r="B4" s="7"/>
      <c r="C4" s="7"/>
      <c r="D4" s="7"/>
      <c r="E4" s="7"/>
      <c r="F4" s="7"/>
      <c r="G4" s="7"/>
      <c r="H4" s="24"/>
      <c r="I4" s="24"/>
      <c r="J4" s="24"/>
      <c r="K4" s="23" t="s">
        <v>172</v>
      </c>
    </row>
    <row r="5" ht="18.75" customHeight="1" spans="1:11">
      <c r="A5" s="8" t="s">
        <v>272</v>
      </c>
      <c r="B5" s="8" t="s">
        <v>187</v>
      </c>
      <c r="C5" s="8" t="s">
        <v>273</v>
      </c>
      <c r="D5" s="9" t="s">
        <v>188</v>
      </c>
      <c r="E5" s="9" t="s">
        <v>189</v>
      </c>
      <c r="F5" s="9" t="s">
        <v>274</v>
      </c>
      <c r="G5" s="9" t="s">
        <v>275</v>
      </c>
      <c r="H5" s="35" t="s">
        <v>56</v>
      </c>
      <c r="I5" s="25" t="s">
        <v>428</v>
      </c>
      <c r="J5" s="26"/>
      <c r="K5" s="27"/>
    </row>
    <row r="6" ht="18.75" customHeight="1" spans="1:11">
      <c r="A6" s="10"/>
      <c r="B6" s="10"/>
      <c r="C6" s="10"/>
      <c r="D6" s="11"/>
      <c r="E6" s="11"/>
      <c r="F6" s="11"/>
      <c r="G6" s="11"/>
      <c r="H6" s="36"/>
      <c r="I6" s="9" t="s">
        <v>59</v>
      </c>
      <c r="J6" s="9" t="s">
        <v>60</v>
      </c>
      <c r="K6" s="9" t="s">
        <v>61</v>
      </c>
    </row>
    <row r="7" ht="18.75" customHeight="1" spans="1:11">
      <c r="A7" s="12"/>
      <c r="B7" s="12"/>
      <c r="C7" s="12"/>
      <c r="D7" s="13"/>
      <c r="E7" s="13"/>
      <c r="F7" s="13"/>
      <c r="G7" s="13"/>
      <c r="H7" s="37"/>
      <c r="I7" s="13" t="s">
        <v>58</v>
      </c>
      <c r="J7" s="13"/>
      <c r="K7" s="13"/>
    </row>
    <row r="8" ht="18.75" customHeight="1" spans="1:1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28">
        <v>10</v>
      </c>
      <c r="K8" s="28">
        <v>11</v>
      </c>
    </row>
    <row r="9" ht="18.75" customHeight="1" spans="1:11">
      <c r="A9" s="31"/>
      <c r="B9" s="15"/>
      <c r="C9" s="31"/>
      <c r="D9" s="31"/>
      <c r="E9" s="31"/>
      <c r="F9" s="31"/>
      <c r="G9" s="31"/>
      <c r="H9" s="29"/>
      <c r="I9" s="29"/>
      <c r="J9" s="29"/>
      <c r="K9" s="29"/>
    </row>
    <row r="10" ht="18.75" customHeight="1" spans="1:11">
      <c r="A10" s="15"/>
      <c r="B10" s="15"/>
      <c r="C10" s="15"/>
      <c r="D10" s="15"/>
      <c r="E10" s="15"/>
      <c r="F10" s="15"/>
      <c r="G10" s="15"/>
      <c r="H10" s="29"/>
      <c r="I10" s="29"/>
      <c r="J10" s="29"/>
      <c r="K10" s="29"/>
    </row>
    <row r="11" ht="18.75" customHeight="1" spans="1:11">
      <c r="A11" s="32" t="s">
        <v>123</v>
      </c>
      <c r="B11" s="33"/>
      <c r="C11" s="33"/>
      <c r="D11" s="33"/>
      <c r="E11" s="33"/>
      <c r="F11" s="33"/>
      <c r="G11" s="38"/>
      <c r="H11" s="29"/>
      <c r="I11" s="29"/>
      <c r="J11" s="29"/>
      <c r="K11" s="29"/>
    </row>
    <row r="12" customHeight="1" spans="1:1">
      <c r="A12" t="s">
        <v>429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444444444444" defaultRowHeight="14.25" customHeight="1" outlineLevelCol="6"/>
  <cols>
    <col min="1" max="1" width="29.4222222222222" customWidth="1"/>
    <col min="2" max="2" width="23.1444444444444" customWidth="1"/>
    <col min="3" max="3" width="31.5777777777778" customWidth="1"/>
    <col min="4" max="4" width="20.4222222222222" customWidth="1"/>
    <col min="5" max="7" width="23.855555555555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22"/>
      <c r="F2" s="22"/>
      <c r="G2" s="23" t="s">
        <v>430</v>
      </c>
    </row>
    <row r="3" ht="36.75" customHeight="1" spans="1:7">
      <c r="A3" s="4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8.75" customHeight="1" spans="1:7">
      <c r="A4" s="6" t="str">
        <f>"单位名称："&amp;"中国共产党云县委员会办公室"</f>
        <v>单位名称：中国共产党云县委员会办公室</v>
      </c>
      <c r="B4" s="7"/>
      <c r="C4" s="7"/>
      <c r="D4" s="7"/>
      <c r="E4" s="24"/>
      <c r="F4" s="24"/>
      <c r="G4" s="23" t="s">
        <v>172</v>
      </c>
    </row>
    <row r="5" ht="18.75" customHeight="1" spans="1:7">
      <c r="A5" s="8" t="s">
        <v>273</v>
      </c>
      <c r="B5" s="8" t="s">
        <v>272</v>
      </c>
      <c r="C5" s="8" t="s">
        <v>187</v>
      </c>
      <c r="D5" s="9" t="s">
        <v>431</v>
      </c>
      <c r="E5" s="25" t="s">
        <v>59</v>
      </c>
      <c r="F5" s="26"/>
      <c r="G5" s="27"/>
    </row>
    <row r="6" ht="18.75" customHeight="1" spans="1:7">
      <c r="A6" s="10"/>
      <c r="B6" s="10"/>
      <c r="C6" s="10"/>
      <c r="D6" s="11"/>
      <c r="E6" s="8" t="str">
        <f>"2025"&amp;"年"</f>
        <v>2025年</v>
      </c>
      <c r="F6" s="8" t="str">
        <f>"2025"+1&amp;"年"</f>
        <v>2026年</v>
      </c>
      <c r="G6" s="9" t="str">
        <f>"2025"+2&amp;"年"</f>
        <v>2027年</v>
      </c>
    </row>
    <row r="7" ht="18.75" customHeight="1" spans="1:7">
      <c r="A7" s="12"/>
      <c r="B7" s="12"/>
      <c r="C7" s="12"/>
      <c r="D7" s="13"/>
      <c r="E7" s="12" t="s">
        <v>58</v>
      </c>
      <c r="F7" s="12"/>
      <c r="G7" s="13"/>
    </row>
    <row r="8" ht="18.75" customHeight="1" spans="1:7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28">
        <v>7</v>
      </c>
    </row>
    <row r="9" ht="18.75" customHeight="1" spans="1:7">
      <c r="A9" s="15" t="s">
        <v>71</v>
      </c>
      <c r="B9" s="16"/>
      <c r="C9" s="16"/>
      <c r="D9" s="15"/>
      <c r="E9" s="29">
        <v>9800000</v>
      </c>
      <c r="F9" s="29"/>
      <c r="G9" s="29"/>
    </row>
    <row r="10" ht="18.75" customHeight="1" spans="1:7">
      <c r="A10" s="17" t="s">
        <v>71</v>
      </c>
      <c r="B10" s="15"/>
      <c r="C10" s="15"/>
      <c r="D10" s="15"/>
      <c r="E10" s="29">
        <v>9800000</v>
      </c>
      <c r="F10" s="29"/>
      <c r="G10" s="29"/>
    </row>
    <row r="11" ht="18.75" customHeight="1" spans="1:7">
      <c r="A11" s="18"/>
      <c r="B11" s="15" t="s">
        <v>432</v>
      </c>
      <c r="C11" s="15" t="s">
        <v>289</v>
      </c>
      <c r="D11" s="15" t="s">
        <v>433</v>
      </c>
      <c r="E11" s="29">
        <v>130000</v>
      </c>
      <c r="F11" s="29"/>
      <c r="G11" s="29"/>
    </row>
    <row r="12" ht="18.75" customHeight="1" spans="1:7">
      <c r="A12" s="18"/>
      <c r="B12" s="15" t="s">
        <v>432</v>
      </c>
      <c r="C12" s="15" t="s">
        <v>278</v>
      </c>
      <c r="D12" s="15" t="s">
        <v>433</v>
      </c>
      <c r="E12" s="29">
        <v>870000</v>
      </c>
      <c r="F12" s="29"/>
      <c r="G12" s="29"/>
    </row>
    <row r="13" ht="18.75" customHeight="1" spans="1:7">
      <c r="A13" s="18"/>
      <c r="B13" s="15" t="s">
        <v>432</v>
      </c>
      <c r="C13" s="15" t="s">
        <v>291</v>
      </c>
      <c r="D13" s="15" t="s">
        <v>433</v>
      </c>
      <c r="E13" s="29">
        <v>8800000</v>
      </c>
      <c r="F13" s="29"/>
      <c r="G13" s="29"/>
    </row>
    <row r="14" ht="18.75" customHeight="1" spans="1:7">
      <c r="A14" s="19" t="s">
        <v>56</v>
      </c>
      <c r="B14" s="20" t="s">
        <v>434</v>
      </c>
      <c r="C14" s="20"/>
      <c r="D14" s="21"/>
      <c r="E14" s="29">
        <v>9800000</v>
      </c>
      <c r="F14" s="29"/>
      <c r="G14" s="29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D11" sqref="D11"/>
    </sheetView>
  </sheetViews>
  <sheetFormatPr defaultColWidth="9.14444444444444" defaultRowHeight="14.25" customHeight="1"/>
  <cols>
    <col min="1" max="1" width="21.1444444444444" customWidth="1"/>
    <col min="2" max="2" width="35.2777777777778" customWidth="1"/>
    <col min="3" max="8" width="20.4222222222222" customWidth="1"/>
    <col min="9" max="11" width="20.5777777777778" customWidth="1"/>
    <col min="12" max="12" width="20.4222222222222" customWidth="1"/>
    <col min="13" max="13" width="20.5777777777778" customWidth="1"/>
    <col min="14" max="19" width="20.42222222222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3"/>
      <c r="P3" s="203"/>
      <c r="Q3" s="203"/>
      <c r="R3" s="203"/>
      <c r="S3" s="203"/>
    </row>
    <row r="4" ht="18.75" customHeight="1" spans="1:19">
      <c r="A4" s="41" t="str">
        <f>"单位名称："&amp;"中国共产党云县委员会办公室"</f>
        <v>单位名称：中国共产党云县委员会办公室</v>
      </c>
      <c r="B4" s="94"/>
      <c r="C4" s="94"/>
      <c r="D4" s="94"/>
      <c r="E4" s="94"/>
      <c r="F4" s="94"/>
      <c r="G4" s="94"/>
      <c r="H4" s="94"/>
      <c r="I4" s="94"/>
      <c r="J4" s="70"/>
      <c r="K4" s="94"/>
      <c r="L4" s="94"/>
      <c r="M4" s="94"/>
      <c r="N4" s="94"/>
      <c r="O4" s="70"/>
      <c r="P4" s="70"/>
      <c r="Q4" s="70"/>
      <c r="R4" s="70"/>
      <c r="S4" s="39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99"/>
      <c r="F5" s="199"/>
      <c r="G5" s="199"/>
      <c r="H5" s="199"/>
      <c r="I5" s="199"/>
      <c r="J5" s="201"/>
      <c r="K5" s="199"/>
      <c r="L5" s="199"/>
      <c r="M5" s="199"/>
      <c r="N5" s="204"/>
      <c r="O5" s="187" t="s">
        <v>46</v>
      </c>
      <c r="P5" s="187"/>
      <c r="Q5" s="187"/>
      <c r="R5" s="187"/>
      <c r="S5" s="206"/>
    </row>
    <row r="6" ht="18.75" customHeight="1" spans="1:19">
      <c r="A6" s="188"/>
      <c r="B6" s="189"/>
      <c r="C6" s="189"/>
      <c r="D6" s="190" t="s">
        <v>58</v>
      </c>
      <c r="E6" s="190" t="s">
        <v>59</v>
      </c>
      <c r="F6" s="190" t="s">
        <v>60</v>
      </c>
      <c r="G6" s="190" t="s">
        <v>61</v>
      </c>
      <c r="H6" s="190" t="s">
        <v>62</v>
      </c>
      <c r="I6" s="202" t="s">
        <v>63</v>
      </c>
      <c r="J6" s="202"/>
      <c r="K6" s="202"/>
      <c r="L6" s="202"/>
      <c r="M6" s="202"/>
      <c r="N6" s="193"/>
      <c r="O6" s="190" t="s">
        <v>58</v>
      </c>
      <c r="P6" s="190" t="s">
        <v>59</v>
      </c>
      <c r="Q6" s="190" t="s">
        <v>60</v>
      </c>
      <c r="R6" s="190" t="s">
        <v>61</v>
      </c>
      <c r="S6" s="190" t="s">
        <v>64</v>
      </c>
    </row>
    <row r="7" ht="18.75" customHeight="1" spans="1:19">
      <c r="A7" s="191"/>
      <c r="B7" s="192"/>
      <c r="C7" s="192"/>
      <c r="D7" s="193"/>
      <c r="E7" s="193"/>
      <c r="F7" s="193"/>
      <c r="G7" s="193"/>
      <c r="H7" s="193"/>
      <c r="I7" s="192" t="s">
        <v>58</v>
      </c>
      <c r="J7" s="192" t="s">
        <v>65</v>
      </c>
      <c r="K7" s="192" t="s">
        <v>66</v>
      </c>
      <c r="L7" s="192" t="s">
        <v>67</v>
      </c>
      <c r="M7" s="192" t="s">
        <v>68</v>
      </c>
      <c r="N7" s="192" t="s">
        <v>69</v>
      </c>
      <c r="O7" s="205"/>
      <c r="P7" s="205"/>
      <c r="Q7" s="205"/>
      <c r="R7" s="205"/>
      <c r="S7" s="193"/>
    </row>
    <row r="8" ht="18.75" customHeight="1" spans="1:19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18.75" customHeight="1" spans="1:19">
      <c r="A9" s="194" t="s">
        <v>70</v>
      </c>
      <c r="B9" s="195" t="s">
        <v>71</v>
      </c>
      <c r="C9" s="29">
        <v>17478331.79</v>
      </c>
      <c r="D9" s="29">
        <v>17478331.79</v>
      </c>
      <c r="E9" s="29">
        <v>17478331.79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ht="18.75" customHeight="1" spans="1:19">
      <c r="A10" s="96" t="s">
        <v>72</v>
      </c>
      <c r="B10" s="196" t="s">
        <v>71</v>
      </c>
      <c r="C10" s="29">
        <v>17478331.79</v>
      </c>
      <c r="D10" s="29">
        <v>17478331.79</v>
      </c>
      <c r="E10" s="29">
        <v>17478331.79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ht="18.75" customHeight="1" spans="1:19">
      <c r="A11" s="197" t="s">
        <v>56</v>
      </c>
      <c r="B11" s="198"/>
      <c r="C11" s="29">
        <v>17478331.79</v>
      </c>
      <c r="D11" s="29">
        <v>17478331.79</v>
      </c>
      <c r="E11" s="29">
        <v>17478331.79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444444444444" defaultRowHeight="14.25" customHeight="1"/>
  <cols>
    <col min="1" max="1" width="14.2777777777778" customWidth="1"/>
    <col min="2" max="2" width="37.7111111111111" customWidth="1"/>
    <col min="3" max="6" width="19.1444444444444" customWidth="1"/>
    <col min="7" max="8" width="19" customWidth="1"/>
    <col min="9" max="9" width="18.8555555555556" customWidth="1"/>
    <col min="10" max="11" width="19" customWidth="1"/>
    <col min="12" max="14" width="18.8555555555556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5" t="s">
        <v>73</v>
      </c>
    </row>
    <row r="3" ht="42" customHeight="1" spans="1:15">
      <c r="A3" s="4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"单位名称："&amp;"中国共产党云县委员会办公室"</f>
        <v>单位名称：中国共产党云县委员会办公室</v>
      </c>
      <c r="B4" s="176"/>
      <c r="C4" s="65"/>
      <c r="D4" s="34"/>
      <c r="E4" s="65"/>
      <c r="F4" s="65"/>
      <c r="G4" s="65"/>
      <c r="H4" s="34"/>
      <c r="I4" s="65"/>
      <c r="J4" s="34"/>
      <c r="K4" s="65"/>
      <c r="L4" s="65"/>
      <c r="M4" s="183"/>
      <c r="N4" s="183"/>
      <c r="O4" s="45" t="s">
        <v>1</v>
      </c>
    </row>
    <row r="5" ht="18.75" customHeight="1" spans="1:15">
      <c r="A5" s="8" t="s">
        <v>74</v>
      </c>
      <c r="B5" s="8" t="s">
        <v>75</v>
      </c>
      <c r="C5" s="8" t="s">
        <v>56</v>
      </c>
      <c r="D5" s="25" t="s">
        <v>59</v>
      </c>
      <c r="E5" s="86" t="s">
        <v>76</v>
      </c>
      <c r="F5" s="139" t="s">
        <v>77</v>
      </c>
      <c r="G5" s="8" t="s">
        <v>60</v>
      </c>
      <c r="H5" s="8" t="s">
        <v>61</v>
      </c>
      <c r="I5" s="8" t="s">
        <v>78</v>
      </c>
      <c r="J5" s="25" t="s">
        <v>79</v>
      </c>
      <c r="K5" s="26"/>
      <c r="L5" s="26"/>
      <c r="M5" s="26"/>
      <c r="N5" s="26"/>
      <c r="O5" s="27"/>
    </row>
    <row r="6" ht="30" customHeight="1" spans="1:15">
      <c r="A6" s="13"/>
      <c r="B6" s="13"/>
      <c r="C6" s="13"/>
      <c r="D6" s="64" t="s">
        <v>58</v>
      </c>
      <c r="E6" s="89" t="s">
        <v>76</v>
      </c>
      <c r="F6" s="89" t="s">
        <v>77</v>
      </c>
      <c r="G6" s="13"/>
      <c r="H6" s="13"/>
      <c r="I6" s="13"/>
      <c r="J6" s="64" t="s">
        <v>58</v>
      </c>
      <c r="K6" s="42" t="s">
        <v>80</v>
      </c>
      <c r="L6" s="42" t="s">
        <v>81</v>
      </c>
      <c r="M6" s="42" t="s">
        <v>82</v>
      </c>
      <c r="N6" s="42" t="s">
        <v>83</v>
      </c>
      <c r="O6" s="42" t="s">
        <v>84</v>
      </c>
    </row>
    <row r="7" ht="18.75" customHeight="1" spans="1:15">
      <c r="A7" s="118">
        <v>1</v>
      </c>
      <c r="B7" s="118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</row>
    <row r="8" ht="18.75" customHeight="1" spans="1:15">
      <c r="A8" s="132" t="s">
        <v>85</v>
      </c>
      <c r="B8" s="162" t="s">
        <v>86</v>
      </c>
      <c r="C8" s="29">
        <v>15471688.13</v>
      </c>
      <c r="D8" s="29">
        <v>15471688.13</v>
      </c>
      <c r="E8" s="29">
        <v>5671688.13</v>
      </c>
      <c r="F8" s="29">
        <v>9800000</v>
      </c>
      <c r="G8" s="29"/>
      <c r="H8" s="29"/>
      <c r="I8" s="29"/>
      <c r="J8" s="29"/>
      <c r="K8" s="29"/>
      <c r="L8" s="29"/>
      <c r="M8" s="29"/>
      <c r="N8" s="29"/>
      <c r="O8" s="29"/>
    </row>
    <row r="9" ht="18.75" customHeight="1" spans="1:15">
      <c r="A9" s="177" t="s">
        <v>87</v>
      </c>
      <c r="B9" s="214" t="s">
        <v>88</v>
      </c>
      <c r="C9" s="29">
        <v>15471688.13</v>
      </c>
      <c r="D9" s="29">
        <v>15471688.13</v>
      </c>
      <c r="E9" s="29">
        <v>5671688.13</v>
      </c>
      <c r="F9" s="29">
        <v>9800000</v>
      </c>
      <c r="G9" s="29"/>
      <c r="H9" s="29"/>
      <c r="I9" s="29"/>
      <c r="J9" s="29"/>
      <c r="K9" s="29"/>
      <c r="L9" s="29"/>
      <c r="M9" s="29"/>
      <c r="N9" s="29"/>
      <c r="O9" s="29"/>
    </row>
    <row r="10" ht="18.75" customHeight="1" spans="1:15">
      <c r="A10" s="179" t="s">
        <v>89</v>
      </c>
      <c r="B10" s="215" t="s">
        <v>90</v>
      </c>
      <c r="C10" s="29">
        <v>5625331.53</v>
      </c>
      <c r="D10" s="29">
        <v>5625331.53</v>
      </c>
      <c r="E10" s="29">
        <v>5625331.53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ht="18.75" customHeight="1" spans="1:15">
      <c r="A11" s="179" t="s">
        <v>91</v>
      </c>
      <c r="B11" s="215" t="s">
        <v>92</v>
      </c>
      <c r="C11" s="29">
        <v>9800000</v>
      </c>
      <c r="D11" s="29">
        <v>9800000</v>
      </c>
      <c r="E11" s="29"/>
      <c r="F11" s="29">
        <v>9800000</v>
      </c>
      <c r="G11" s="29"/>
      <c r="H11" s="29"/>
      <c r="I11" s="29"/>
      <c r="J11" s="29"/>
      <c r="K11" s="29"/>
      <c r="L11" s="29"/>
      <c r="M11" s="29"/>
      <c r="N11" s="29"/>
      <c r="O11" s="29"/>
    </row>
    <row r="12" ht="18.75" customHeight="1" spans="1:15">
      <c r="A12" s="179" t="s">
        <v>93</v>
      </c>
      <c r="B12" s="215" t="s">
        <v>94</v>
      </c>
      <c r="C12" s="29">
        <v>46356.6</v>
      </c>
      <c r="D12" s="29">
        <v>46356.6</v>
      </c>
      <c r="E12" s="29">
        <v>46356.6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ht="18.75" customHeight="1" spans="1:15">
      <c r="A13" s="132" t="s">
        <v>95</v>
      </c>
      <c r="B13" s="162" t="s">
        <v>96</v>
      </c>
      <c r="C13" s="29">
        <v>1143844.2</v>
      </c>
      <c r="D13" s="29">
        <v>1143844.2</v>
      </c>
      <c r="E13" s="29">
        <v>1143844.2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ht="18.75" customHeight="1" spans="1:15">
      <c r="A14" s="177" t="s">
        <v>97</v>
      </c>
      <c r="B14" s="214" t="s">
        <v>98</v>
      </c>
      <c r="C14" s="29">
        <v>1126984.2</v>
      </c>
      <c r="D14" s="29">
        <v>1126984.2</v>
      </c>
      <c r="E14" s="29">
        <v>1126984.2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ht="18.75" customHeight="1" spans="1:15">
      <c r="A15" s="179" t="s">
        <v>99</v>
      </c>
      <c r="B15" s="215" t="s">
        <v>100</v>
      </c>
      <c r="C15" s="29">
        <v>433797</v>
      </c>
      <c r="D15" s="29">
        <v>433797</v>
      </c>
      <c r="E15" s="29">
        <v>433797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ht="18.75" customHeight="1" spans="1:15">
      <c r="A16" s="179" t="s">
        <v>101</v>
      </c>
      <c r="B16" s="215" t="s">
        <v>102</v>
      </c>
      <c r="C16" s="29">
        <v>693187.2</v>
      </c>
      <c r="D16" s="29">
        <v>693187.2</v>
      </c>
      <c r="E16" s="29">
        <v>693187.2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ht="18.75" customHeight="1" spans="1:15">
      <c r="A17" s="177" t="s">
        <v>103</v>
      </c>
      <c r="B17" s="214" t="s">
        <v>104</v>
      </c>
      <c r="C17" s="29">
        <v>16860</v>
      </c>
      <c r="D17" s="29">
        <v>16860</v>
      </c>
      <c r="E17" s="29">
        <v>16860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ht="18.75" customHeight="1" spans="1:15">
      <c r="A18" s="179" t="s">
        <v>105</v>
      </c>
      <c r="B18" s="215" t="s">
        <v>106</v>
      </c>
      <c r="C18" s="29">
        <v>16860</v>
      </c>
      <c r="D18" s="29">
        <v>16860</v>
      </c>
      <c r="E18" s="29">
        <v>16860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ht="18.75" customHeight="1" spans="1:15">
      <c r="A19" s="132" t="s">
        <v>107</v>
      </c>
      <c r="B19" s="162" t="s">
        <v>108</v>
      </c>
      <c r="C19" s="29">
        <v>335133.06</v>
      </c>
      <c r="D19" s="29">
        <v>335133.06</v>
      </c>
      <c r="E19" s="29">
        <v>335133.06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ht="18.75" customHeight="1" spans="1:15">
      <c r="A20" s="177" t="s">
        <v>109</v>
      </c>
      <c r="B20" s="214" t="s">
        <v>110</v>
      </c>
      <c r="C20" s="29">
        <v>335133.06</v>
      </c>
      <c r="D20" s="29">
        <v>335133.06</v>
      </c>
      <c r="E20" s="29">
        <v>335133.06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ht="18.75" customHeight="1" spans="1:15">
      <c r="A21" s="179" t="s">
        <v>111</v>
      </c>
      <c r="B21" s="215" t="s">
        <v>112</v>
      </c>
      <c r="C21" s="29">
        <v>273716.08</v>
      </c>
      <c r="D21" s="29">
        <v>273716.08</v>
      </c>
      <c r="E21" s="29">
        <v>273716.08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ht="18.75" customHeight="1" spans="1:15">
      <c r="A22" s="179" t="s">
        <v>113</v>
      </c>
      <c r="B22" s="215" t="s">
        <v>114</v>
      </c>
      <c r="C22" s="29">
        <v>38486.54</v>
      </c>
      <c r="D22" s="29">
        <v>38486.54</v>
      </c>
      <c r="E22" s="29">
        <v>38486.54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ht="18.75" customHeight="1" spans="1:15">
      <c r="A23" s="179" t="s">
        <v>115</v>
      </c>
      <c r="B23" s="215" t="s">
        <v>116</v>
      </c>
      <c r="C23" s="29">
        <v>22930.44</v>
      </c>
      <c r="D23" s="29">
        <v>22930.44</v>
      </c>
      <c r="E23" s="29">
        <v>22930.44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ht="18.75" customHeight="1" spans="1:15">
      <c r="A24" s="132" t="s">
        <v>117</v>
      </c>
      <c r="B24" s="162" t="s">
        <v>118</v>
      </c>
      <c r="C24" s="29">
        <v>527666.4</v>
      </c>
      <c r="D24" s="29">
        <v>527666.4</v>
      </c>
      <c r="E24" s="29">
        <v>527666.4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ht="18.75" customHeight="1" spans="1:15">
      <c r="A25" s="177" t="s">
        <v>119</v>
      </c>
      <c r="B25" s="214" t="s">
        <v>120</v>
      </c>
      <c r="C25" s="29">
        <v>527666.4</v>
      </c>
      <c r="D25" s="29">
        <v>527666.4</v>
      </c>
      <c r="E25" s="29">
        <v>527666.4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ht="18.75" customHeight="1" spans="1:15">
      <c r="A26" s="179" t="s">
        <v>121</v>
      </c>
      <c r="B26" s="215" t="s">
        <v>122</v>
      </c>
      <c r="C26" s="29">
        <v>527666.4</v>
      </c>
      <c r="D26" s="29">
        <v>527666.4</v>
      </c>
      <c r="E26" s="29">
        <v>527666.4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ht="18.75" customHeight="1" spans="1:15">
      <c r="A27" s="181" t="s">
        <v>123</v>
      </c>
      <c r="B27" s="182" t="s">
        <v>123</v>
      </c>
      <c r="C27" s="29">
        <v>17478331.79</v>
      </c>
      <c r="D27" s="29">
        <v>17478331.79</v>
      </c>
      <c r="E27" s="29">
        <v>7678331.79</v>
      </c>
      <c r="F27" s="29">
        <v>9800000</v>
      </c>
      <c r="G27" s="29"/>
      <c r="H27" s="29"/>
      <c r="I27" s="29"/>
      <c r="J27" s="29"/>
      <c r="K27" s="29"/>
      <c r="L27" s="29"/>
      <c r="M27" s="29"/>
      <c r="N27" s="29"/>
      <c r="O27" s="29"/>
    </row>
  </sheetData>
  <mergeCells count="11">
    <mergeCell ref="A3:O3"/>
    <mergeCell ref="A4:L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444444444444" defaultRowHeight="14.25" customHeight="1" outlineLevelCol="3"/>
  <cols>
    <col min="1" max="1" width="39.2777777777778" customWidth="1"/>
    <col min="2" max="2" width="30.8555555555556" customWidth="1"/>
    <col min="3" max="3" width="35.8555555555556" customWidth="1"/>
    <col min="4" max="4" width="29.8555555555556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5" t="s">
        <v>124</v>
      </c>
    </row>
    <row r="3" ht="36" customHeight="1" spans="1:4">
      <c r="A3" s="4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6" t="str">
        <f>"单位名称："&amp;"中国共产党云县委员会办公室"</f>
        <v>单位名称：中国共产党云县委员会办公室</v>
      </c>
      <c r="B4" s="161"/>
      <c r="C4" s="161"/>
      <c r="D4" s="45" t="s">
        <v>1</v>
      </c>
    </row>
    <row r="5" ht="18.75" customHeight="1" spans="1:4">
      <c r="A5" s="25" t="s">
        <v>2</v>
      </c>
      <c r="B5" s="27"/>
      <c r="C5" s="25" t="s">
        <v>3</v>
      </c>
      <c r="D5" s="27"/>
    </row>
    <row r="6" ht="18.75" customHeight="1" spans="1:4">
      <c r="A6" s="35" t="s">
        <v>4</v>
      </c>
      <c r="B6" s="108" t="str">
        <f t="shared" ref="B6:D6" si="0">"2025"&amp;"年预算数"</f>
        <v>2025年预算数</v>
      </c>
      <c r="C6" s="35" t="s">
        <v>125</v>
      </c>
      <c r="D6" s="108" t="str">
        <f t="shared" si="0"/>
        <v>2025年预算数</v>
      </c>
    </row>
    <row r="7" ht="18.75" customHeight="1" spans="1:4">
      <c r="A7" s="37"/>
      <c r="B7" s="13"/>
      <c r="C7" s="37"/>
      <c r="D7" s="13"/>
    </row>
    <row r="8" ht="18.75" customHeight="1" spans="1:4">
      <c r="A8" s="162" t="s">
        <v>126</v>
      </c>
      <c r="B8" s="29">
        <v>17478331.79</v>
      </c>
      <c r="C8" s="16" t="s">
        <v>127</v>
      </c>
      <c r="D8" s="29">
        <v>17478331.79</v>
      </c>
    </row>
    <row r="9" ht="18.75" customHeight="1" spans="1:4">
      <c r="A9" s="163" t="s">
        <v>128</v>
      </c>
      <c r="B9" s="29">
        <v>17478331.79</v>
      </c>
      <c r="C9" s="16" t="s">
        <v>129</v>
      </c>
      <c r="D9" s="29">
        <v>15471688.13</v>
      </c>
    </row>
    <row r="10" ht="18.75" customHeight="1" spans="1:4">
      <c r="A10" s="163" t="s">
        <v>130</v>
      </c>
      <c r="B10" s="29"/>
      <c r="C10" s="16" t="s">
        <v>131</v>
      </c>
      <c r="D10" s="29"/>
    </row>
    <row r="11" ht="18.75" customHeight="1" spans="1:4">
      <c r="A11" s="163" t="s">
        <v>132</v>
      </c>
      <c r="B11" s="29"/>
      <c r="C11" s="16" t="s">
        <v>133</v>
      </c>
      <c r="D11" s="29"/>
    </row>
    <row r="12" ht="18.75" customHeight="1" spans="1:4">
      <c r="A12" s="164" t="s">
        <v>134</v>
      </c>
      <c r="B12" s="29"/>
      <c r="C12" s="165" t="s">
        <v>135</v>
      </c>
      <c r="D12" s="29"/>
    </row>
    <row r="13" ht="18.75" customHeight="1" spans="1:4">
      <c r="A13" s="166" t="s">
        <v>128</v>
      </c>
      <c r="B13" s="29"/>
      <c r="C13" s="167" t="s">
        <v>136</v>
      </c>
      <c r="D13" s="29"/>
    </row>
    <row r="14" ht="18.75" customHeight="1" spans="1:4">
      <c r="A14" s="166" t="s">
        <v>130</v>
      </c>
      <c r="B14" s="29"/>
      <c r="C14" s="167" t="s">
        <v>137</v>
      </c>
      <c r="D14" s="29"/>
    </row>
    <row r="15" ht="18.75" customHeight="1" spans="1:4">
      <c r="A15" s="166" t="s">
        <v>132</v>
      </c>
      <c r="B15" s="29"/>
      <c r="C15" s="167" t="s">
        <v>138</v>
      </c>
      <c r="D15" s="29"/>
    </row>
    <row r="16" ht="18.75" customHeight="1" spans="1:4">
      <c r="A16" s="166" t="s">
        <v>26</v>
      </c>
      <c r="B16" s="29"/>
      <c r="C16" s="167" t="s">
        <v>139</v>
      </c>
      <c r="D16" s="29">
        <v>1143844.2</v>
      </c>
    </row>
    <row r="17" ht="18.75" customHeight="1" spans="1:4">
      <c r="A17" s="166" t="s">
        <v>26</v>
      </c>
      <c r="B17" s="29" t="s">
        <v>26</v>
      </c>
      <c r="C17" s="167" t="s">
        <v>140</v>
      </c>
      <c r="D17" s="29">
        <v>335133.06</v>
      </c>
    </row>
    <row r="18" ht="18.75" customHeight="1" spans="1:4">
      <c r="A18" s="168" t="s">
        <v>26</v>
      </c>
      <c r="B18" s="29" t="s">
        <v>26</v>
      </c>
      <c r="C18" s="167" t="s">
        <v>141</v>
      </c>
      <c r="D18" s="29"/>
    </row>
    <row r="19" ht="18.75" customHeight="1" spans="1:4">
      <c r="A19" s="168" t="s">
        <v>26</v>
      </c>
      <c r="B19" s="29" t="s">
        <v>26</v>
      </c>
      <c r="C19" s="167" t="s">
        <v>142</v>
      </c>
      <c r="D19" s="29"/>
    </row>
    <row r="20" ht="18.75" customHeight="1" spans="1:4">
      <c r="A20" s="169" t="s">
        <v>26</v>
      </c>
      <c r="B20" s="29" t="s">
        <v>26</v>
      </c>
      <c r="C20" s="167" t="s">
        <v>143</v>
      </c>
      <c r="D20" s="29"/>
    </row>
    <row r="21" ht="18.75" customHeight="1" spans="1:4">
      <c r="A21" s="169" t="s">
        <v>26</v>
      </c>
      <c r="B21" s="29" t="s">
        <v>26</v>
      </c>
      <c r="C21" s="167" t="s">
        <v>144</v>
      </c>
      <c r="D21" s="29"/>
    </row>
    <row r="22" ht="18.75" customHeight="1" spans="1:4">
      <c r="A22" s="169" t="s">
        <v>26</v>
      </c>
      <c r="B22" s="29" t="s">
        <v>26</v>
      </c>
      <c r="C22" s="167" t="s">
        <v>145</v>
      </c>
      <c r="D22" s="29"/>
    </row>
    <row r="23" ht="18.75" customHeight="1" spans="1:4">
      <c r="A23" s="169" t="s">
        <v>26</v>
      </c>
      <c r="B23" s="29" t="s">
        <v>26</v>
      </c>
      <c r="C23" s="167" t="s">
        <v>146</v>
      </c>
      <c r="D23" s="29"/>
    </row>
    <row r="24" ht="18.75" customHeight="1" spans="1:4">
      <c r="A24" s="169" t="s">
        <v>26</v>
      </c>
      <c r="B24" s="29" t="s">
        <v>26</v>
      </c>
      <c r="C24" s="167" t="s">
        <v>147</v>
      </c>
      <c r="D24" s="29"/>
    </row>
    <row r="25" ht="18.75" customHeight="1" spans="1:4">
      <c r="A25" s="169" t="s">
        <v>26</v>
      </c>
      <c r="B25" s="29" t="s">
        <v>26</v>
      </c>
      <c r="C25" s="167" t="s">
        <v>148</v>
      </c>
      <c r="D25" s="29"/>
    </row>
    <row r="26" ht="18.75" customHeight="1" spans="1:4">
      <c r="A26" s="169" t="s">
        <v>26</v>
      </c>
      <c r="B26" s="29" t="s">
        <v>26</v>
      </c>
      <c r="C26" s="167" t="s">
        <v>149</v>
      </c>
      <c r="D26" s="29"/>
    </row>
    <row r="27" ht="18.75" customHeight="1" spans="1:4">
      <c r="A27" s="169" t="s">
        <v>26</v>
      </c>
      <c r="B27" s="29" t="s">
        <v>26</v>
      </c>
      <c r="C27" s="167" t="s">
        <v>150</v>
      </c>
      <c r="D27" s="29">
        <v>527666.4</v>
      </c>
    </row>
    <row r="28" ht="18.75" customHeight="1" spans="1:4">
      <c r="A28" s="169" t="s">
        <v>26</v>
      </c>
      <c r="B28" s="29" t="s">
        <v>26</v>
      </c>
      <c r="C28" s="167" t="s">
        <v>151</v>
      </c>
      <c r="D28" s="29"/>
    </row>
    <row r="29" ht="18.75" customHeight="1" spans="1:4">
      <c r="A29" s="169" t="s">
        <v>26</v>
      </c>
      <c r="B29" s="29" t="s">
        <v>26</v>
      </c>
      <c r="C29" s="167" t="s">
        <v>152</v>
      </c>
      <c r="D29" s="29"/>
    </row>
    <row r="30" ht="18.75" customHeight="1" spans="1:4">
      <c r="A30" s="169" t="s">
        <v>26</v>
      </c>
      <c r="B30" s="29" t="s">
        <v>26</v>
      </c>
      <c r="C30" s="167" t="s">
        <v>153</v>
      </c>
      <c r="D30" s="29"/>
    </row>
    <row r="31" ht="18.75" customHeight="1" spans="1:4">
      <c r="A31" s="169" t="s">
        <v>26</v>
      </c>
      <c r="B31" s="29" t="s">
        <v>26</v>
      </c>
      <c r="C31" s="167" t="s">
        <v>154</v>
      </c>
      <c r="D31" s="29"/>
    </row>
    <row r="32" ht="18.75" customHeight="1" spans="1:4">
      <c r="A32" s="170" t="s">
        <v>26</v>
      </c>
      <c r="B32" s="29" t="s">
        <v>26</v>
      </c>
      <c r="C32" s="167" t="s">
        <v>155</v>
      </c>
      <c r="D32" s="29"/>
    </row>
    <row r="33" ht="18.75" customHeight="1" spans="1:4">
      <c r="A33" s="170" t="s">
        <v>26</v>
      </c>
      <c r="B33" s="29" t="s">
        <v>26</v>
      </c>
      <c r="C33" s="167" t="s">
        <v>156</v>
      </c>
      <c r="D33" s="29"/>
    </row>
    <row r="34" ht="18.75" customHeight="1" spans="1:4">
      <c r="A34" s="170" t="s">
        <v>26</v>
      </c>
      <c r="B34" s="29" t="s">
        <v>26</v>
      </c>
      <c r="C34" s="167" t="s">
        <v>157</v>
      </c>
      <c r="D34" s="29"/>
    </row>
    <row r="35" ht="18.75" customHeight="1" spans="1:4">
      <c r="A35" s="170"/>
      <c r="B35" s="29"/>
      <c r="C35" s="167" t="s">
        <v>158</v>
      </c>
      <c r="D35" s="29"/>
    </row>
    <row r="36" ht="18.75" customHeight="1" spans="1:4">
      <c r="A36" s="170" t="s">
        <v>26</v>
      </c>
      <c r="B36" s="29" t="s">
        <v>26</v>
      </c>
      <c r="C36" s="167" t="s">
        <v>159</v>
      </c>
      <c r="D36" s="29"/>
    </row>
    <row r="37" ht="18.75" customHeight="1" spans="1:4">
      <c r="A37" s="56" t="s">
        <v>160</v>
      </c>
      <c r="B37" s="171">
        <v>17478331.79</v>
      </c>
      <c r="C37" s="172" t="s">
        <v>52</v>
      </c>
      <c r="D37" s="171">
        <v>17478331.79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444444444444" defaultRowHeight="14.25" customHeight="1" outlineLevelCol="6"/>
  <cols>
    <col min="1" max="1" width="20.1444444444444" customWidth="1"/>
    <col min="2" max="2" width="44" customWidth="1"/>
    <col min="3" max="3" width="24.2777777777778" customWidth="1"/>
    <col min="4" max="4" width="20.4222222222222" customWidth="1"/>
    <col min="5" max="7" width="24.2777777777778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5" t="s">
        <v>161</v>
      </c>
    </row>
    <row r="3" ht="39" customHeight="1" spans="1:7">
      <c r="A3" s="4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"单位名称："&amp;"中国共产党云县委员会办公室"</f>
        <v>单位名称：中国共产党云县委员会办公室</v>
      </c>
      <c r="B4" s="30"/>
      <c r="C4" s="34"/>
      <c r="D4" s="34"/>
      <c r="E4" s="34"/>
      <c r="F4" s="103"/>
      <c r="G4" s="45" t="s">
        <v>1</v>
      </c>
    </row>
    <row r="5" ht="20.25" customHeight="1" spans="1:7">
      <c r="A5" s="154" t="s">
        <v>162</v>
      </c>
      <c r="B5" s="155"/>
      <c r="C5" s="108" t="s">
        <v>56</v>
      </c>
      <c r="D5" s="135" t="s">
        <v>76</v>
      </c>
      <c r="E5" s="26"/>
      <c r="F5" s="27"/>
      <c r="G5" s="124" t="s">
        <v>77</v>
      </c>
    </row>
    <row r="6" ht="20.25" customHeight="1" spans="1:7">
      <c r="A6" s="156" t="s">
        <v>74</v>
      </c>
      <c r="B6" s="156" t="s">
        <v>75</v>
      </c>
      <c r="C6" s="37"/>
      <c r="D6" s="64" t="s">
        <v>58</v>
      </c>
      <c r="E6" s="64" t="s">
        <v>163</v>
      </c>
      <c r="F6" s="64" t="s">
        <v>164</v>
      </c>
      <c r="G6" s="95"/>
    </row>
    <row r="7" ht="19.5" customHeight="1" spans="1:7">
      <c r="A7" s="156" t="s">
        <v>165</v>
      </c>
      <c r="B7" s="156" t="s">
        <v>166</v>
      </c>
      <c r="C7" s="156" t="s">
        <v>167</v>
      </c>
      <c r="D7" s="64">
        <v>4</v>
      </c>
      <c r="E7" s="159" t="s">
        <v>168</v>
      </c>
      <c r="F7" s="159" t="s">
        <v>169</v>
      </c>
      <c r="G7" s="156" t="s">
        <v>170</v>
      </c>
    </row>
    <row r="8" ht="18" customHeight="1" spans="1:7">
      <c r="A8" s="31" t="s">
        <v>85</v>
      </c>
      <c r="B8" s="31" t="s">
        <v>86</v>
      </c>
      <c r="C8" s="29">
        <v>15471688.13</v>
      </c>
      <c r="D8" s="29">
        <v>5671688.13</v>
      </c>
      <c r="E8" s="29">
        <v>5047472.37</v>
      </c>
      <c r="F8" s="29">
        <v>624215.76</v>
      </c>
      <c r="G8" s="29">
        <v>9800000</v>
      </c>
    </row>
    <row r="9" ht="18" customHeight="1" spans="1:7">
      <c r="A9" s="119" t="s">
        <v>87</v>
      </c>
      <c r="B9" s="119" t="s">
        <v>88</v>
      </c>
      <c r="C9" s="29">
        <v>15471688.13</v>
      </c>
      <c r="D9" s="29">
        <v>5671688.13</v>
      </c>
      <c r="E9" s="29">
        <v>5047472.37</v>
      </c>
      <c r="F9" s="29">
        <v>624215.76</v>
      </c>
      <c r="G9" s="29">
        <v>9800000</v>
      </c>
    </row>
    <row r="10" ht="18" customHeight="1" spans="1:7">
      <c r="A10" s="120" t="s">
        <v>89</v>
      </c>
      <c r="B10" s="120" t="s">
        <v>90</v>
      </c>
      <c r="C10" s="29">
        <v>5625331.53</v>
      </c>
      <c r="D10" s="29">
        <v>5625331.53</v>
      </c>
      <c r="E10" s="29">
        <v>5001115.77</v>
      </c>
      <c r="F10" s="29">
        <v>624215.76</v>
      </c>
      <c r="G10" s="29"/>
    </row>
    <row r="11" ht="18" customHeight="1" spans="1:7">
      <c r="A11" s="120" t="s">
        <v>91</v>
      </c>
      <c r="B11" s="120" t="s">
        <v>92</v>
      </c>
      <c r="C11" s="29">
        <v>9800000</v>
      </c>
      <c r="D11" s="29"/>
      <c r="E11" s="29"/>
      <c r="F11" s="29"/>
      <c r="G11" s="29">
        <v>9800000</v>
      </c>
    </row>
    <row r="12" ht="18" customHeight="1" spans="1:7">
      <c r="A12" s="120" t="s">
        <v>93</v>
      </c>
      <c r="B12" s="120" t="s">
        <v>94</v>
      </c>
      <c r="C12" s="29">
        <v>46356.6</v>
      </c>
      <c r="D12" s="29">
        <v>46356.6</v>
      </c>
      <c r="E12" s="29">
        <v>46356.6</v>
      </c>
      <c r="F12" s="29"/>
      <c r="G12" s="29"/>
    </row>
    <row r="13" ht="18" customHeight="1" spans="1:7">
      <c r="A13" s="31" t="s">
        <v>95</v>
      </c>
      <c r="B13" s="31" t="s">
        <v>96</v>
      </c>
      <c r="C13" s="29">
        <v>1143844.2</v>
      </c>
      <c r="D13" s="29">
        <v>1143844.2</v>
      </c>
      <c r="E13" s="29">
        <v>1143844.2</v>
      </c>
      <c r="F13" s="29"/>
      <c r="G13" s="29"/>
    </row>
    <row r="14" ht="18" customHeight="1" spans="1:7">
      <c r="A14" s="119" t="s">
        <v>97</v>
      </c>
      <c r="B14" s="119" t="s">
        <v>98</v>
      </c>
      <c r="C14" s="29">
        <v>1126984.2</v>
      </c>
      <c r="D14" s="29">
        <v>1126984.2</v>
      </c>
      <c r="E14" s="29">
        <v>1126984.2</v>
      </c>
      <c r="F14" s="29"/>
      <c r="G14" s="29"/>
    </row>
    <row r="15" ht="18" customHeight="1" spans="1:7">
      <c r="A15" s="120" t="s">
        <v>99</v>
      </c>
      <c r="B15" s="120" t="s">
        <v>100</v>
      </c>
      <c r="C15" s="29">
        <v>433797</v>
      </c>
      <c r="D15" s="29">
        <v>433797</v>
      </c>
      <c r="E15" s="29">
        <v>433797</v>
      </c>
      <c r="F15" s="29"/>
      <c r="G15" s="29"/>
    </row>
    <row r="16" ht="18" customHeight="1" spans="1:7">
      <c r="A16" s="120" t="s">
        <v>101</v>
      </c>
      <c r="B16" s="120" t="s">
        <v>102</v>
      </c>
      <c r="C16" s="29">
        <v>693187.2</v>
      </c>
      <c r="D16" s="29">
        <v>693187.2</v>
      </c>
      <c r="E16" s="29">
        <v>693187.2</v>
      </c>
      <c r="F16" s="29"/>
      <c r="G16" s="29"/>
    </row>
    <row r="17" ht="18" customHeight="1" spans="1:7">
      <c r="A17" s="119" t="s">
        <v>103</v>
      </c>
      <c r="B17" s="119" t="s">
        <v>104</v>
      </c>
      <c r="C17" s="29">
        <v>16860</v>
      </c>
      <c r="D17" s="29">
        <v>16860</v>
      </c>
      <c r="E17" s="29">
        <v>16860</v>
      </c>
      <c r="F17" s="29"/>
      <c r="G17" s="29"/>
    </row>
    <row r="18" ht="18" customHeight="1" spans="1:7">
      <c r="A18" s="120" t="s">
        <v>105</v>
      </c>
      <c r="B18" s="120" t="s">
        <v>106</v>
      </c>
      <c r="C18" s="29">
        <v>16860</v>
      </c>
      <c r="D18" s="29">
        <v>16860</v>
      </c>
      <c r="E18" s="29">
        <v>16860</v>
      </c>
      <c r="F18" s="29"/>
      <c r="G18" s="29"/>
    </row>
    <row r="19" ht="18" customHeight="1" spans="1:7">
      <c r="A19" s="31" t="s">
        <v>107</v>
      </c>
      <c r="B19" s="31" t="s">
        <v>108</v>
      </c>
      <c r="C19" s="29">
        <v>335133.06</v>
      </c>
      <c r="D19" s="29">
        <v>335133.06</v>
      </c>
      <c r="E19" s="29">
        <v>335133.06</v>
      </c>
      <c r="F19" s="29"/>
      <c r="G19" s="29"/>
    </row>
    <row r="20" ht="18" customHeight="1" spans="1:7">
      <c r="A20" s="119" t="s">
        <v>109</v>
      </c>
      <c r="B20" s="119" t="s">
        <v>110</v>
      </c>
      <c r="C20" s="29">
        <v>335133.06</v>
      </c>
      <c r="D20" s="29">
        <v>335133.06</v>
      </c>
      <c r="E20" s="29">
        <v>335133.06</v>
      </c>
      <c r="F20" s="29"/>
      <c r="G20" s="29"/>
    </row>
    <row r="21" ht="18" customHeight="1" spans="1:7">
      <c r="A21" s="120" t="s">
        <v>111</v>
      </c>
      <c r="B21" s="120" t="s">
        <v>112</v>
      </c>
      <c r="C21" s="29">
        <v>273716.08</v>
      </c>
      <c r="D21" s="29">
        <v>273716.08</v>
      </c>
      <c r="E21" s="29">
        <v>273716.08</v>
      </c>
      <c r="F21" s="29"/>
      <c r="G21" s="29"/>
    </row>
    <row r="22" ht="18" customHeight="1" spans="1:7">
      <c r="A22" s="120" t="s">
        <v>113</v>
      </c>
      <c r="B22" s="120" t="s">
        <v>114</v>
      </c>
      <c r="C22" s="29">
        <v>38486.54</v>
      </c>
      <c r="D22" s="29">
        <v>38486.54</v>
      </c>
      <c r="E22" s="29">
        <v>38486.54</v>
      </c>
      <c r="F22" s="29"/>
      <c r="G22" s="29"/>
    </row>
    <row r="23" ht="18" customHeight="1" spans="1:7">
      <c r="A23" s="120" t="s">
        <v>115</v>
      </c>
      <c r="B23" s="120" t="s">
        <v>116</v>
      </c>
      <c r="C23" s="29">
        <v>22930.44</v>
      </c>
      <c r="D23" s="29">
        <v>22930.44</v>
      </c>
      <c r="E23" s="29">
        <v>22930.44</v>
      </c>
      <c r="F23" s="29"/>
      <c r="G23" s="29"/>
    </row>
    <row r="24" ht="18" customHeight="1" spans="1:7">
      <c r="A24" s="31" t="s">
        <v>117</v>
      </c>
      <c r="B24" s="31" t="s">
        <v>118</v>
      </c>
      <c r="C24" s="29">
        <v>527666.4</v>
      </c>
      <c r="D24" s="29">
        <v>527666.4</v>
      </c>
      <c r="E24" s="29">
        <v>527666.4</v>
      </c>
      <c r="F24" s="29"/>
      <c r="G24" s="29"/>
    </row>
    <row r="25" ht="18" customHeight="1" spans="1:7">
      <c r="A25" s="119" t="s">
        <v>119</v>
      </c>
      <c r="B25" s="119" t="s">
        <v>120</v>
      </c>
      <c r="C25" s="29">
        <v>527666.4</v>
      </c>
      <c r="D25" s="29">
        <v>527666.4</v>
      </c>
      <c r="E25" s="29">
        <v>527666.4</v>
      </c>
      <c r="F25" s="29"/>
      <c r="G25" s="29"/>
    </row>
    <row r="26" ht="18" customHeight="1" spans="1:7">
      <c r="A26" s="120" t="s">
        <v>121</v>
      </c>
      <c r="B26" s="120" t="s">
        <v>122</v>
      </c>
      <c r="C26" s="29">
        <v>527666.4</v>
      </c>
      <c r="D26" s="29">
        <v>527666.4</v>
      </c>
      <c r="E26" s="29">
        <v>527666.4</v>
      </c>
      <c r="F26" s="29"/>
      <c r="G26" s="29"/>
    </row>
    <row r="27" ht="18" customHeight="1" spans="1:7">
      <c r="A27" s="157" t="s">
        <v>123</v>
      </c>
      <c r="B27" s="158" t="s">
        <v>123</v>
      </c>
      <c r="C27" s="29">
        <v>17478331.79</v>
      </c>
      <c r="D27" s="29">
        <v>7678331.79</v>
      </c>
      <c r="E27" s="29">
        <v>7054116.03</v>
      </c>
      <c r="F27" s="29">
        <v>624215.76</v>
      </c>
      <c r="G27" s="29">
        <v>9800000</v>
      </c>
    </row>
  </sheetData>
  <mergeCells count="7">
    <mergeCell ref="A3:G3"/>
    <mergeCell ref="A4:E4"/>
    <mergeCell ref="A5:B5"/>
    <mergeCell ref="D5:F5"/>
    <mergeCell ref="A27:B27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444444444444" defaultRowHeight="14.25" customHeight="1" outlineLevelCol="6"/>
  <cols>
    <col min="1" max="1" width="23.5777777777778" customWidth="1"/>
    <col min="2" max="7" width="22.8555555555556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5"/>
      <c r="G2" s="91" t="s">
        <v>171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1" t="str">
        <f>"单位名称："&amp;"中国共产党云县委员会办公室"</f>
        <v>单位名称：中国共产党云县委员会办公室</v>
      </c>
      <c r="B4" s="142"/>
      <c r="C4" s="143"/>
      <c r="D4" s="65"/>
      <c r="E4" s="34"/>
      <c r="G4" s="91" t="s">
        <v>172</v>
      </c>
    </row>
    <row r="5" ht="18.75" customHeight="1" spans="1:7">
      <c r="A5" s="8" t="s">
        <v>173</v>
      </c>
      <c r="B5" s="8" t="s">
        <v>174</v>
      </c>
      <c r="C5" s="35" t="s">
        <v>175</v>
      </c>
      <c r="D5" s="25" t="s">
        <v>176</v>
      </c>
      <c r="E5" s="26"/>
      <c r="F5" s="27"/>
      <c r="G5" s="35" t="s">
        <v>177</v>
      </c>
    </row>
    <row r="6" ht="18.75" customHeight="1" spans="1:7">
      <c r="A6" s="12"/>
      <c r="B6" s="144"/>
      <c r="C6" s="37"/>
      <c r="D6" s="64" t="s">
        <v>58</v>
      </c>
      <c r="E6" s="64" t="s">
        <v>178</v>
      </c>
      <c r="F6" s="64" t="s">
        <v>179</v>
      </c>
      <c r="G6" s="37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250000</v>
      </c>
      <c r="C8" s="149"/>
      <c r="D8" s="149">
        <v>190000</v>
      </c>
      <c r="E8" s="149"/>
      <c r="F8" s="149">
        <v>190000</v>
      </c>
      <c r="G8" s="149">
        <v>60000</v>
      </c>
    </row>
    <row r="9" ht="18.75" customHeight="1" spans="1:7">
      <c r="A9" s="150" t="s">
        <v>180</v>
      </c>
      <c r="B9" s="149"/>
      <c r="C9" s="149"/>
      <c r="D9" s="149"/>
      <c r="E9" s="149"/>
      <c r="F9" s="149"/>
      <c r="G9" s="149"/>
    </row>
    <row r="10" ht="18.75" customHeight="1" spans="1:7">
      <c r="A10" s="150" t="s">
        <v>181</v>
      </c>
      <c r="B10" s="149">
        <v>250000</v>
      </c>
      <c r="C10" s="149"/>
      <c r="D10" s="149">
        <v>190000</v>
      </c>
      <c r="E10" s="149"/>
      <c r="F10" s="149">
        <v>190000</v>
      </c>
      <c r="G10" s="149">
        <v>60000</v>
      </c>
    </row>
    <row r="11" ht="18.75" customHeight="1" spans="1:7">
      <c r="A11" s="150" t="s">
        <v>182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183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"/>
  <sheetViews>
    <sheetView showZeros="0" workbookViewId="0">
      <pane ySplit="1" topLeftCell="A23" activePane="bottomLeft" state="frozen"/>
      <selection/>
      <selection pane="bottomLeft" activeCell="H49" sqref="H49"/>
    </sheetView>
  </sheetViews>
  <sheetFormatPr defaultColWidth="9.14444444444444" defaultRowHeight="14.25" customHeight="1"/>
  <cols>
    <col min="1" max="1" width="32.8555555555556" customWidth="1"/>
    <col min="2" max="2" width="25.4222222222222" customWidth="1"/>
    <col min="3" max="3" width="26.5777777777778" customWidth="1"/>
    <col min="4" max="4" width="10.1444444444444" customWidth="1"/>
    <col min="5" max="5" width="28.5888888888889" customWidth="1"/>
    <col min="6" max="6" width="10.2777777777778" customWidth="1"/>
    <col min="7" max="7" width="23" customWidth="1"/>
    <col min="8" max="21" width="19.8555555555556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4"/>
      <c r="O2" s="34"/>
      <c r="P2" s="34"/>
      <c r="Q2" s="68"/>
      <c r="U2" s="127"/>
      <c r="W2" s="39" t="s">
        <v>184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"/>
      <c r="O3" s="5"/>
      <c r="P3" s="5"/>
      <c r="Q3" s="52"/>
      <c r="R3" s="52"/>
      <c r="S3" s="52"/>
      <c r="T3" s="52"/>
      <c r="U3" s="52"/>
      <c r="V3" s="52"/>
      <c r="W3" s="52"/>
    </row>
    <row r="4" ht="18.75" customHeight="1" spans="1:23">
      <c r="A4" s="6" t="str">
        <f>"单位名称："&amp;"中国共产党云县委员会办公室"</f>
        <v>单位名称：中国共产党云县委员会办公室</v>
      </c>
      <c r="B4" s="130"/>
      <c r="C4" s="130"/>
      <c r="D4" s="130"/>
      <c r="E4" s="130"/>
      <c r="F4" s="130"/>
      <c r="G4" s="130"/>
      <c r="H4" s="70"/>
      <c r="I4" s="70"/>
      <c r="J4" s="70"/>
      <c r="K4" s="70"/>
      <c r="L4" s="70"/>
      <c r="M4" s="70"/>
      <c r="N4" s="94"/>
      <c r="O4" s="94"/>
      <c r="P4" s="94"/>
      <c r="Q4" s="70"/>
      <c r="U4" s="127"/>
      <c r="W4" s="39" t="s">
        <v>172</v>
      </c>
    </row>
    <row r="5" ht="18" customHeight="1" spans="1:23">
      <c r="A5" s="8" t="s">
        <v>185</v>
      </c>
      <c r="B5" s="8" t="s">
        <v>186</v>
      </c>
      <c r="C5" s="8" t="s">
        <v>187</v>
      </c>
      <c r="D5" s="8" t="s">
        <v>188</v>
      </c>
      <c r="E5" s="8" t="s">
        <v>189</v>
      </c>
      <c r="F5" s="8" t="s">
        <v>190</v>
      </c>
      <c r="G5" s="8" t="s">
        <v>191</v>
      </c>
      <c r="H5" s="135" t="s">
        <v>192</v>
      </c>
      <c r="I5" s="67" t="s">
        <v>192</v>
      </c>
      <c r="J5" s="67"/>
      <c r="K5" s="67"/>
      <c r="L5" s="67"/>
      <c r="M5" s="67"/>
      <c r="N5" s="26"/>
      <c r="O5" s="26"/>
      <c r="P5" s="26"/>
      <c r="Q5" s="86" t="s">
        <v>62</v>
      </c>
      <c r="R5" s="67" t="s">
        <v>79</v>
      </c>
      <c r="S5" s="67"/>
      <c r="T5" s="67"/>
      <c r="U5" s="67"/>
      <c r="V5" s="67"/>
      <c r="W5" s="138"/>
    </row>
    <row r="6" ht="18" customHeight="1" spans="1:23">
      <c r="A6" s="10"/>
      <c r="B6" s="126"/>
      <c r="C6" s="10"/>
      <c r="D6" s="10"/>
      <c r="E6" s="10"/>
      <c r="F6" s="10"/>
      <c r="G6" s="10"/>
      <c r="H6" s="108" t="s">
        <v>193</v>
      </c>
      <c r="I6" s="135" t="s">
        <v>59</v>
      </c>
      <c r="J6" s="67"/>
      <c r="K6" s="67"/>
      <c r="L6" s="67"/>
      <c r="M6" s="138"/>
      <c r="N6" s="25" t="s">
        <v>194</v>
      </c>
      <c r="O6" s="26"/>
      <c r="P6" s="27"/>
      <c r="Q6" s="8" t="s">
        <v>62</v>
      </c>
      <c r="R6" s="135" t="s">
        <v>79</v>
      </c>
      <c r="S6" s="86" t="s">
        <v>65</v>
      </c>
      <c r="T6" s="67" t="s">
        <v>79</v>
      </c>
      <c r="U6" s="86" t="s">
        <v>67</v>
      </c>
      <c r="V6" s="86" t="s">
        <v>68</v>
      </c>
      <c r="W6" s="139" t="s">
        <v>69</v>
      </c>
    </row>
    <row r="7" ht="18.75" customHeight="1" spans="1:23">
      <c r="A7" s="36"/>
      <c r="B7" s="36"/>
      <c r="C7" s="36"/>
      <c r="D7" s="36"/>
      <c r="E7" s="36"/>
      <c r="F7" s="36"/>
      <c r="G7" s="36"/>
      <c r="H7" s="36"/>
      <c r="I7" s="137" t="s">
        <v>195</v>
      </c>
      <c r="J7" s="8" t="s">
        <v>196</v>
      </c>
      <c r="K7" s="8" t="s">
        <v>197</v>
      </c>
      <c r="L7" s="8" t="s">
        <v>198</v>
      </c>
      <c r="M7" s="8" t="s">
        <v>199</v>
      </c>
      <c r="N7" s="8" t="s">
        <v>59</v>
      </c>
      <c r="O7" s="8" t="s">
        <v>60</v>
      </c>
      <c r="P7" s="8" t="s">
        <v>61</v>
      </c>
      <c r="Q7" s="36"/>
      <c r="R7" s="8" t="s">
        <v>58</v>
      </c>
      <c r="S7" s="8" t="s">
        <v>65</v>
      </c>
      <c r="T7" s="8" t="s">
        <v>200</v>
      </c>
      <c r="U7" s="8" t="s">
        <v>67</v>
      </c>
      <c r="V7" s="8" t="s">
        <v>68</v>
      </c>
      <c r="W7" s="8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89"/>
      <c r="J8" s="12" t="s">
        <v>201</v>
      </c>
      <c r="K8" s="12" t="s">
        <v>197</v>
      </c>
      <c r="L8" s="12" t="s">
        <v>198</v>
      </c>
      <c r="M8" s="12" t="s">
        <v>199</v>
      </c>
      <c r="N8" s="12" t="s">
        <v>197</v>
      </c>
      <c r="O8" s="12" t="s">
        <v>198</v>
      </c>
      <c r="P8" s="12" t="s">
        <v>199</v>
      </c>
      <c r="Q8" s="12" t="s">
        <v>62</v>
      </c>
      <c r="R8" s="12" t="s">
        <v>58</v>
      </c>
      <c r="S8" s="12" t="s">
        <v>65</v>
      </c>
      <c r="T8" s="12" t="s">
        <v>200</v>
      </c>
      <c r="U8" s="12" t="s">
        <v>67</v>
      </c>
      <c r="V8" s="12" t="s">
        <v>68</v>
      </c>
      <c r="W8" s="12" t="s">
        <v>69</v>
      </c>
    </row>
    <row r="9" ht="19.5" customHeight="1" spans="1:23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>
        <v>9</v>
      </c>
      <c r="J9" s="131">
        <v>10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>
        <v>16</v>
      </c>
      <c r="Q9" s="131">
        <v>17</v>
      </c>
      <c r="R9" s="131">
        <v>18</v>
      </c>
      <c r="S9" s="131">
        <v>19</v>
      </c>
      <c r="T9" s="131">
        <v>20</v>
      </c>
      <c r="U9" s="131">
        <v>21</v>
      </c>
      <c r="V9" s="131">
        <v>22</v>
      </c>
      <c r="W9" s="131">
        <v>23</v>
      </c>
    </row>
    <row r="10" ht="21" customHeight="1" spans="1:23">
      <c r="A10" s="132" t="s">
        <v>71</v>
      </c>
      <c r="B10" s="132"/>
      <c r="C10" s="132"/>
      <c r="D10" s="132"/>
      <c r="E10" s="132"/>
      <c r="F10" s="132"/>
      <c r="G10" s="132"/>
      <c r="H10" s="29">
        <v>7678331.79</v>
      </c>
      <c r="I10" s="29">
        <v>7678331.79</v>
      </c>
      <c r="J10" s="29"/>
      <c r="K10" s="29"/>
      <c r="L10" s="29">
        <v>7678331.79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ht="21" customHeight="1" spans="1:23">
      <c r="A11" s="133" t="s">
        <v>71</v>
      </c>
      <c r="B11" s="15"/>
      <c r="C11" s="15"/>
      <c r="D11" s="15"/>
      <c r="E11" s="15"/>
      <c r="F11" s="15"/>
      <c r="G11" s="15"/>
      <c r="H11" s="29">
        <v>7678331.79</v>
      </c>
      <c r="I11" s="29">
        <v>7678331.79</v>
      </c>
      <c r="J11" s="29"/>
      <c r="K11" s="29"/>
      <c r="L11" s="29">
        <v>7678331.79</v>
      </c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ht="21" customHeight="1" spans="1:23">
      <c r="A12" s="18"/>
      <c r="B12" s="15" t="s">
        <v>202</v>
      </c>
      <c r="C12" s="15" t="s">
        <v>203</v>
      </c>
      <c r="D12" s="15" t="s">
        <v>89</v>
      </c>
      <c r="E12" s="15" t="s">
        <v>90</v>
      </c>
      <c r="F12" s="15" t="s">
        <v>204</v>
      </c>
      <c r="G12" s="15" t="s">
        <v>205</v>
      </c>
      <c r="H12" s="29">
        <v>181152</v>
      </c>
      <c r="I12" s="29">
        <v>181152</v>
      </c>
      <c r="J12" s="29"/>
      <c r="K12" s="29"/>
      <c r="L12" s="29">
        <v>181152</v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ht="21" customHeight="1" spans="1:23">
      <c r="A13" s="18"/>
      <c r="B13" s="15" t="s">
        <v>206</v>
      </c>
      <c r="C13" s="15" t="s">
        <v>207</v>
      </c>
      <c r="D13" s="15" t="s">
        <v>89</v>
      </c>
      <c r="E13" s="15" t="s">
        <v>90</v>
      </c>
      <c r="F13" s="15" t="s">
        <v>204</v>
      </c>
      <c r="G13" s="15" t="s">
        <v>205</v>
      </c>
      <c r="H13" s="29">
        <v>1591488</v>
      </c>
      <c r="I13" s="29">
        <v>1591488</v>
      </c>
      <c r="J13" s="29"/>
      <c r="K13" s="29"/>
      <c r="L13" s="29">
        <v>1591488</v>
      </c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ht="21" customHeight="1" spans="1:23">
      <c r="A14" s="18"/>
      <c r="B14" s="15" t="s">
        <v>206</v>
      </c>
      <c r="C14" s="15" t="s">
        <v>207</v>
      </c>
      <c r="D14" s="15" t="s">
        <v>89</v>
      </c>
      <c r="E14" s="15" t="s">
        <v>90</v>
      </c>
      <c r="F14" s="15" t="s">
        <v>208</v>
      </c>
      <c r="G14" s="15" t="s">
        <v>209</v>
      </c>
      <c r="H14" s="29">
        <v>1595748</v>
      </c>
      <c r="I14" s="29">
        <v>1595748</v>
      </c>
      <c r="J14" s="29"/>
      <c r="K14" s="29"/>
      <c r="L14" s="29">
        <v>1595748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ht="21" customHeight="1" spans="1:23">
      <c r="A15" s="18"/>
      <c r="B15" s="15" t="s">
        <v>202</v>
      </c>
      <c r="C15" s="15" t="s">
        <v>203</v>
      </c>
      <c r="D15" s="15" t="s">
        <v>89</v>
      </c>
      <c r="E15" s="15" t="s">
        <v>90</v>
      </c>
      <c r="F15" s="15" t="s">
        <v>208</v>
      </c>
      <c r="G15" s="15" t="s">
        <v>209</v>
      </c>
      <c r="H15" s="29">
        <v>15840</v>
      </c>
      <c r="I15" s="29">
        <v>15840</v>
      </c>
      <c r="J15" s="29"/>
      <c r="K15" s="29"/>
      <c r="L15" s="29">
        <v>15840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ht="21" customHeight="1" spans="1:23">
      <c r="A16" s="18"/>
      <c r="B16" s="15" t="s">
        <v>206</v>
      </c>
      <c r="C16" s="15" t="s">
        <v>207</v>
      </c>
      <c r="D16" s="15" t="s">
        <v>89</v>
      </c>
      <c r="E16" s="15" t="s">
        <v>90</v>
      </c>
      <c r="F16" s="15" t="s">
        <v>208</v>
      </c>
      <c r="G16" s="15" t="s">
        <v>209</v>
      </c>
      <c r="H16" s="29">
        <v>423300</v>
      </c>
      <c r="I16" s="29">
        <v>423300</v>
      </c>
      <c r="J16" s="29"/>
      <c r="K16" s="29"/>
      <c r="L16" s="29">
        <v>423300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ht="21" customHeight="1" spans="1:23">
      <c r="A17" s="18"/>
      <c r="B17" s="15" t="s">
        <v>210</v>
      </c>
      <c r="C17" s="15" t="s">
        <v>211</v>
      </c>
      <c r="D17" s="15" t="s">
        <v>89</v>
      </c>
      <c r="E17" s="15" t="s">
        <v>90</v>
      </c>
      <c r="F17" s="15" t="s">
        <v>212</v>
      </c>
      <c r="G17" s="15" t="s">
        <v>213</v>
      </c>
      <c r="H17" s="29">
        <v>667920</v>
      </c>
      <c r="I17" s="29">
        <v>667920</v>
      </c>
      <c r="J17" s="29"/>
      <c r="K17" s="29"/>
      <c r="L17" s="29">
        <v>667920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ht="21" customHeight="1" spans="1:23">
      <c r="A18" s="18"/>
      <c r="B18" s="15" t="s">
        <v>206</v>
      </c>
      <c r="C18" s="15" t="s">
        <v>207</v>
      </c>
      <c r="D18" s="15" t="s">
        <v>89</v>
      </c>
      <c r="E18" s="15" t="s">
        <v>90</v>
      </c>
      <c r="F18" s="15" t="s">
        <v>212</v>
      </c>
      <c r="G18" s="15" t="s">
        <v>213</v>
      </c>
      <c r="H18" s="29">
        <v>132624</v>
      </c>
      <c r="I18" s="29">
        <v>132624</v>
      </c>
      <c r="J18" s="29"/>
      <c r="K18" s="29"/>
      <c r="L18" s="29">
        <v>132624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ht="21" customHeight="1" spans="1:23">
      <c r="A19" s="18"/>
      <c r="B19" s="15" t="s">
        <v>206</v>
      </c>
      <c r="C19" s="15" t="s">
        <v>207</v>
      </c>
      <c r="D19" s="15" t="s">
        <v>89</v>
      </c>
      <c r="E19" s="15" t="s">
        <v>90</v>
      </c>
      <c r="F19" s="15" t="s">
        <v>212</v>
      </c>
      <c r="G19" s="15" t="s">
        <v>213</v>
      </c>
      <c r="H19" s="29">
        <v>40000</v>
      </c>
      <c r="I19" s="29">
        <v>40000</v>
      </c>
      <c r="J19" s="29"/>
      <c r="K19" s="29"/>
      <c r="L19" s="29">
        <v>40000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ht="21" customHeight="1" spans="1:23">
      <c r="A20" s="18"/>
      <c r="B20" s="15" t="s">
        <v>202</v>
      </c>
      <c r="C20" s="15" t="s">
        <v>203</v>
      </c>
      <c r="D20" s="15" t="s">
        <v>89</v>
      </c>
      <c r="E20" s="15" t="s">
        <v>90</v>
      </c>
      <c r="F20" s="15" t="s">
        <v>214</v>
      </c>
      <c r="G20" s="15" t="s">
        <v>215</v>
      </c>
      <c r="H20" s="29">
        <v>74880</v>
      </c>
      <c r="I20" s="29">
        <v>74880</v>
      </c>
      <c r="J20" s="29"/>
      <c r="K20" s="29"/>
      <c r="L20" s="29">
        <v>74880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ht="21" customHeight="1" spans="1:23">
      <c r="A21" s="18"/>
      <c r="B21" s="15" t="s">
        <v>202</v>
      </c>
      <c r="C21" s="15" t="s">
        <v>203</v>
      </c>
      <c r="D21" s="15" t="s">
        <v>89</v>
      </c>
      <c r="E21" s="15" t="s">
        <v>90</v>
      </c>
      <c r="F21" s="15" t="s">
        <v>214</v>
      </c>
      <c r="G21" s="15" t="s">
        <v>215</v>
      </c>
      <c r="H21" s="29">
        <v>270192</v>
      </c>
      <c r="I21" s="29">
        <v>270192</v>
      </c>
      <c r="J21" s="29"/>
      <c r="K21" s="29"/>
      <c r="L21" s="29">
        <v>270192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ht="21" customHeight="1" spans="1:23">
      <c r="A22" s="18"/>
      <c r="B22" s="15" t="s">
        <v>216</v>
      </c>
      <c r="C22" s="15" t="s">
        <v>217</v>
      </c>
      <c r="D22" s="15" t="s">
        <v>101</v>
      </c>
      <c r="E22" s="15" t="s">
        <v>102</v>
      </c>
      <c r="F22" s="15" t="s">
        <v>218</v>
      </c>
      <c r="G22" s="15" t="s">
        <v>219</v>
      </c>
      <c r="H22" s="29">
        <v>693187.2</v>
      </c>
      <c r="I22" s="29">
        <v>693187.2</v>
      </c>
      <c r="J22" s="29"/>
      <c r="K22" s="29"/>
      <c r="L22" s="29">
        <v>693187.2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ht="21" customHeight="1" spans="1:23">
      <c r="A23" s="18"/>
      <c r="B23" s="15" t="s">
        <v>216</v>
      </c>
      <c r="C23" s="15" t="s">
        <v>217</v>
      </c>
      <c r="D23" s="15" t="s">
        <v>220</v>
      </c>
      <c r="E23" s="15" t="s">
        <v>221</v>
      </c>
      <c r="F23" s="15" t="s">
        <v>222</v>
      </c>
      <c r="G23" s="15" t="s">
        <v>223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ht="21" customHeight="1" spans="1:23">
      <c r="A24" s="18"/>
      <c r="B24" s="15" t="s">
        <v>216</v>
      </c>
      <c r="C24" s="15" t="s">
        <v>217</v>
      </c>
      <c r="D24" s="15" t="s">
        <v>113</v>
      </c>
      <c r="E24" s="15" t="s">
        <v>114</v>
      </c>
      <c r="F24" s="15" t="s">
        <v>224</v>
      </c>
      <c r="G24" s="15" t="s">
        <v>225</v>
      </c>
      <c r="H24" s="29">
        <v>38486.54</v>
      </c>
      <c r="I24" s="29">
        <v>38486.54</v>
      </c>
      <c r="J24" s="29"/>
      <c r="K24" s="29"/>
      <c r="L24" s="29">
        <v>38486.54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ht="21" customHeight="1" spans="1:23">
      <c r="A25" s="18"/>
      <c r="B25" s="15" t="s">
        <v>216</v>
      </c>
      <c r="C25" s="15" t="s">
        <v>217</v>
      </c>
      <c r="D25" s="15" t="s">
        <v>111</v>
      </c>
      <c r="E25" s="15" t="s">
        <v>112</v>
      </c>
      <c r="F25" s="15" t="s">
        <v>224</v>
      </c>
      <c r="G25" s="15" t="s">
        <v>225</v>
      </c>
      <c r="H25" s="29">
        <v>273716.08</v>
      </c>
      <c r="I25" s="29">
        <v>273716.08</v>
      </c>
      <c r="J25" s="29"/>
      <c r="K25" s="29"/>
      <c r="L25" s="29">
        <v>273716.08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ht="21" customHeight="1" spans="1:23">
      <c r="A26" s="18"/>
      <c r="B26" s="15" t="s">
        <v>216</v>
      </c>
      <c r="C26" s="15" t="s">
        <v>217</v>
      </c>
      <c r="D26" s="15" t="s">
        <v>115</v>
      </c>
      <c r="E26" s="15" t="s">
        <v>116</v>
      </c>
      <c r="F26" s="15" t="s">
        <v>226</v>
      </c>
      <c r="G26" s="15" t="s">
        <v>227</v>
      </c>
      <c r="H26" s="29">
        <v>14136</v>
      </c>
      <c r="I26" s="29">
        <v>14136</v>
      </c>
      <c r="J26" s="29"/>
      <c r="K26" s="29"/>
      <c r="L26" s="29">
        <v>14136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ht="21" customHeight="1" spans="1:23">
      <c r="A27" s="18"/>
      <c r="B27" s="15" t="s">
        <v>216</v>
      </c>
      <c r="C27" s="15" t="s">
        <v>217</v>
      </c>
      <c r="D27" s="15" t="s">
        <v>89</v>
      </c>
      <c r="E27" s="15" t="s">
        <v>90</v>
      </c>
      <c r="F27" s="15" t="s">
        <v>226</v>
      </c>
      <c r="G27" s="15" t="s">
        <v>227</v>
      </c>
      <c r="H27" s="29">
        <v>7971.77</v>
      </c>
      <c r="I27" s="29">
        <v>7971.77</v>
      </c>
      <c r="J27" s="29"/>
      <c r="K27" s="29"/>
      <c r="L27" s="29">
        <v>7971.77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ht="21" customHeight="1" spans="1:23">
      <c r="A28" s="18"/>
      <c r="B28" s="15" t="s">
        <v>216</v>
      </c>
      <c r="C28" s="15" t="s">
        <v>217</v>
      </c>
      <c r="D28" s="15" t="s">
        <v>115</v>
      </c>
      <c r="E28" s="15" t="s">
        <v>116</v>
      </c>
      <c r="F28" s="15" t="s">
        <v>226</v>
      </c>
      <c r="G28" s="15" t="s">
        <v>227</v>
      </c>
      <c r="H28" s="29">
        <v>8794.44</v>
      </c>
      <c r="I28" s="29">
        <v>8794.44</v>
      </c>
      <c r="J28" s="29"/>
      <c r="K28" s="29"/>
      <c r="L28" s="29">
        <v>8794.44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ht="21" customHeight="1" spans="1:23">
      <c r="A29" s="18"/>
      <c r="B29" s="15" t="s">
        <v>228</v>
      </c>
      <c r="C29" s="15" t="s">
        <v>122</v>
      </c>
      <c r="D29" s="15" t="s">
        <v>121</v>
      </c>
      <c r="E29" s="15" t="s">
        <v>122</v>
      </c>
      <c r="F29" s="15" t="s">
        <v>229</v>
      </c>
      <c r="G29" s="15" t="s">
        <v>122</v>
      </c>
      <c r="H29" s="29">
        <v>527666.4</v>
      </c>
      <c r="I29" s="29">
        <v>527666.4</v>
      </c>
      <c r="J29" s="29"/>
      <c r="K29" s="29"/>
      <c r="L29" s="29">
        <v>527666.4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ht="21" customHeight="1" spans="1:23">
      <c r="A30" s="18"/>
      <c r="B30" s="15" t="s">
        <v>230</v>
      </c>
      <c r="C30" s="15" t="s">
        <v>231</v>
      </c>
      <c r="D30" s="15" t="s">
        <v>93</v>
      </c>
      <c r="E30" s="15" t="s">
        <v>94</v>
      </c>
      <c r="F30" s="15" t="s">
        <v>232</v>
      </c>
      <c r="G30" s="15" t="s">
        <v>233</v>
      </c>
      <c r="H30" s="29">
        <v>30000</v>
      </c>
      <c r="I30" s="29">
        <v>30000</v>
      </c>
      <c r="J30" s="29"/>
      <c r="K30" s="29"/>
      <c r="L30" s="29">
        <v>30000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ht="21" customHeight="1" spans="1:23">
      <c r="A31" s="18"/>
      <c r="B31" s="15" t="s">
        <v>230</v>
      </c>
      <c r="C31" s="15" t="s">
        <v>231</v>
      </c>
      <c r="D31" s="15" t="s">
        <v>93</v>
      </c>
      <c r="E31" s="15" t="s">
        <v>94</v>
      </c>
      <c r="F31" s="15" t="s">
        <v>232</v>
      </c>
      <c r="G31" s="15" t="s">
        <v>233</v>
      </c>
      <c r="H31" s="29">
        <v>16356.6</v>
      </c>
      <c r="I31" s="29">
        <v>16356.6</v>
      </c>
      <c r="J31" s="29"/>
      <c r="K31" s="29"/>
      <c r="L31" s="29">
        <v>16356.6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ht="21" customHeight="1" spans="1:23">
      <c r="A32" s="18"/>
      <c r="B32" s="15" t="s">
        <v>234</v>
      </c>
      <c r="C32" s="15" t="s">
        <v>235</v>
      </c>
      <c r="D32" s="15" t="s">
        <v>89</v>
      </c>
      <c r="E32" s="15" t="s">
        <v>90</v>
      </c>
      <c r="F32" s="15" t="s">
        <v>236</v>
      </c>
      <c r="G32" s="15" t="s">
        <v>237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ht="21" customHeight="1" spans="1:23">
      <c r="A33" s="18"/>
      <c r="B33" s="15" t="s">
        <v>234</v>
      </c>
      <c r="C33" s="15" t="s">
        <v>235</v>
      </c>
      <c r="D33" s="15" t="s">
        <v>89</v>
      </c>
      <c r="E33" s="15" t="s">
        <v>90</v>
      </c>
      <c r="F33" s="15" t="s">
        <v>236</v>
      </c>
      <c r="G33" s="15" t="s">
        <v>237</v>
      </c>
      <c r="H33" s="29">
        <v>48400</v>
      </c>
      <c r="I33" s="29">
        <v>48400</v>
      </c>
      <c r="J33" s="29"/>
      <c r="K33" s="29"/>
      <c r="L33" s="29">
        <v>48400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ht="21" customHeight="1" spans="1:23">
      <c r="A34" s="18"/>
      <c r="B34" s="15" t="s">
        <v>234</v>
      </c>
      <c r="C34" s="15" t="s">
        <v>235</v>
      </c>
      <c r="D34" s="15" t="s">
        <v>89</v>
      </c>
      <c r="E34" s="15" t="s">
        <v>90</v>
      </c>
      <c r="F34" s="15" t="s">
        <v>238</v>
      </c>
      <c r="G34" s="15" t="s">
        <v>239</v>
      </c>
      <c r="H34" s="29">
        <v>10000</v>
      </c>
      <c r="I34" s="29">
        <v>10000</v>
      </c>
      <c r="J34" s="29"/>
      <c r="K34" s="29"/>
      <c r="L34" s="29">
        <v>10000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ht="21" customHeight="1" spans="1:23">
      <c r="A35" s="18"/>
      <c r="B35" s="15" t="s">
        <v>234</v>
      </c>
      <c r="C35" s="15" t="s">
        <v>235</v>
      </c>
      <c r="D35" s="15" t="s">
        <v>89</v>
      </c>
      <c r="E35" s="15" t="s">
        <v>90</v>
      </c>
      <c r="F35" s="15" t="s">
        <v>240</v>
      </c>
      <c r="G35" s="15" t="s">
        <v>241</v>
      </c>
      <c r="H35" s="29">
        <v>20000</v>
      </c>
      <c r="I35" s="29">
        <v>20000</v>
      </c>
      <c r="J35" s="29"/>
      <c r="K35" s="29"/>
      <c r="L35" s="29">
        <v>20000</v>
      </c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ht="21" customHeight="1" spans="1:23">
      <c r="A36" s="18"/>
      <c r="B36" s="15" t="s">
        <v>234</v>
      </c>
      <c r="C36" s="15" t="s">
        <v>235</v>
      </c>
      <c r="D36" s="15" t="s">
        <v>89</v>
      </c>
      <c r="E36" s="15" t="s">
        <v>90</v>
      </c>
      <c r="F36" s="15" t="s">
        <v>242</v>
      </c>
      <c r="G36" s="15" t="s">
        <v>243</v>
      </c>
      <c r="H36" s="29">
        <v>10000</v>
      </c>
      <c r="I36" s="29">
        <v>10000</v>
      </c>
      <c r="J36" s="29"/>
      <c r="K36" s="29"/>
      <c r="L36" s="29">
        <v>10000</v>
      </c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ht="21" customHeight="1" spans="1:23">
      <c r="A37" s="18"/>
      <c r="B37" s="15" t="s">
        <v>234</v>
      </c>
      <c r="C37" s="15" t="s">
        <v>235</v>
      </c>
      <c r="D37" s="15" t="s">
        <v>89</v>
      </c>
      <c r="E37" s="15" t="s">
        <v>90</v>
      </c>
      <c r="F37" s="15" t="s">
        <v>244</v>
      </c>
      <c r="G37" s="15" t="s">
        <v>245</v>
      </c>
      <c r="H37" s="29">
        <v>15000</v>
      </c>
      <c r="I37" s="29">
        <v>15000</v>
      </c>
      <c r="J37" s="29"/>
      <c r="K37" s="29"/>
      <c r="L37" s="29">
        <v>15000</v>
      </c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ht="21" customHeight="1" spans="1:23">
      <c r="A38" s="18"/>
      <c r="B38" s="15" t="s">
        <v>246</v>
      </c>
      <c r="C38" s="15" t="s">
        <v>247</v>
      </c>
      <c r="D38" s="15" t="s">
        <v>89</v>
      </c>
      <c r="E38" s="15" t="s">
        <v>90</v>
      </c>
      <c r="F38" s="15" t="s">
        <v>248</v>
      </c>
      <c r="G38" s="15" t="s">
        <v>177</v>
      </c>
      <c r="H38" s="29">
        <v>10000</v>
      </c>
      <c r="I38" s="29">
        <v>10000</v>
      </c>
      <c r="J38" s="29"/>
      <c r="K38" s="29"/>
      <c r="L38" s="29">
        <v>10000</v>
      </c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ht="21" customHeight="1" spans="1:23">
      <c r="A39" s="18"/>
      <c r="B39" s="15" t="s">
        <v>249</v>
      </c>
      <c r="C39" s="15" t="s">
        <v>250</v>
      </c>
      <c r="D39" s="15" t="s">
        <v>89</v>
      </c>
      <c r="E39" s="15" t="s">
        <v>90</v>
      </c>
      <c r="F39" s="15" t="s">
        <v>251</v>
      </c>
      <c r="G39" s="15" t="s">
        <v>252</v>
      </c>
      <c r="H39" s="29">
        <v>26589.6</v>
      </c>
      <c r="I39" s="29">
        <v>26589.6</v>
      </c>
      <c r="J39" s="29"/>
      <c r="K39" s="29"/>
      <c r="L39" s="29">
        <v>26589.6</v>
      </c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ht="21" customHeight="1" spans="1:23">
      <c r="A40" s="18"/>
      <c r="B40" s="15" t="s">
        <v>253</v>
      </c>
      <c r="C40" s="15" t="s">
        <v>254</v>
      </c>
      <c r="D40" s="15" t="s">
        <v>89</v>
      </c>
      <c r="E40" s="15" t="s">
        <v>90</v>
      </c>
      <c r="F40" s="15" t="s">
        <v>255</v>
      </c>
      <c r="G40" s="15" t="s">
        <v>254</v>
      </c>
      <c r="H40" s="29">
        <v>66026.16</v>
      </c>
      <c r="I40" s="29">
        <v>66026.16</v>
      </c>
      <c r="J40" s="29"/>
      <c r="K40" s="29"/>
      <c r="L40" s="29">
        <v>66026.16</v>
      </c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ht="21" customHeight="1" spans="1:23">
      <c r="A41" s="18"/>
      <c r="B41" s="15" t="s">
        <v>256</v>
      </c>
      <c r="C41" s="15" t="s">
        <v>257</v>
      </c>
      <c r="D41" s="15" t="s">
        <v>89</v>
      </c>
      <c r="E41" s="15" t="s">
        <v>90</v>
      </c>
      <c r="F41" s="15" t="s">
        <v>258</v>
      </c>
      <c r="G41" s="15" t="s">
        <v>257</v>
      </c>
      <c r="H41" s="29">
        <v>90000</v>
      </c>
      <c r="I41" s="29">
        <v>90000</v>
      </c>
      <c r="J41" s="29"/>
      <c r="K41" s="29"/>
      <c r="L41" s="29">
        <v>90000</v>
      </c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ht="21" customHeight="1" spans="1:23">
      <c r="A42" s="18"/>
      <c r="B42" s="15"/>
      <c r="C42" s="15"/>
      <c r="D42" s="15"/>
      <c r="E42" s="15"/>
      <c r="F42" s="15"/>
      <c r="G42" s="15"/>
      <c r="H42" s="29">
        <f>SUM(H33:H41)</f>
        <v>296015.76</v>
      </c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ht="21" customHeight="1" spans="1:23">
      <c r="A43" s="18"/>
      <c r="B43" s="15" t="s">
        <v>259</v>
      </c>
      <c r="C43" s="15" t="s">
        <v>260</v>
      </c>
      <c r="D43" s="15" t="s">
        <v>89</v>
      </c>
      <c r="E43" s="15" t="s">
        <v>90</v>
      </c>
      <c r="F43" s="15" t="s">
        <v>261</v>
      </c>
      <c r="G43" s="15" t="s">
        <v>262</v>
      </c>
      <c r="H43" s="29">
        <v>328200</v>
      </c>
      <c r="I43" s="29">
        <v>328200</v>
      </c>
      <c r="J43" s="29"/>
      <c r="K43" s="29"/>
      <c r="L43" s="29">
        <v>328200</v>
      </c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ht="21" customHeight="1" spans="1:23">
      <c r="A44" s="18"/>
      <c r="B44" s="15" t="s">
        <v>263</v>
      </c>
      <c r="C44" s="15" t="s">
        <v>264</v>
      </c>
      <c r="D44" s="15" t="s">
        <v>99</v>
      </c>
      <c r="E44" s="15" t="s">
        <v>100</v>
      </c>
      <c r="F44" s="15" t="s">
        <v>265</v>
      </c>
      <c r="G44" s="15" t="s">
        <v>266</v>
      </c>
      <c r="H44" s="29">
        <v>433797</v>
      </c>
      <c r="I44" s="29">
        <v>433797</v>
      </c>
      <c r="J44" s="29"/>
      <c r="K44" s="29"/>
      <c r="L44" s="29">
        <v>433797</v>
      </c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ht="21" customHeight="1" spans="1:23">
      <c r="A45" s="18"/>
      <c r="B45" s="15" t="s">
        <v>267</v>
      </c>
      <c r="C45" s="15" t="s">
        <v>268</v>
      </c>
      <c r="D45" s="15" t="s">
        <v>105</v>
      </c>
      <c r="E45" s="15" t="s">
        <v>106</v>
      </c>
      <c r="F45" s="15" t="s">
        <v>269</v>
      </c>
      <c r="G45" s="15" t="s">
        <v>270</v>
      </c>
      <c r="H45" s="29">
        <v>16860</v>
      </c>
      <c r="I45" s="29">
        <v>16860</v>
      </c>
      <c r="J45" s="29"/>
      <c r="K45" s="29"/>
      <c r="L45" s="29">
        <v>16860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ht="21" customHeight="1" spans="1:23">
      <c r="A46" s="32" t="s">
        <v>123</v>
      </c>
      <c r="B46" s="134"/>
      <c r="C46" s="134"/>
      <c r="D46" s="134"/>
      <c r="E46" s="134"/>
      <c r="F46" s="134"/>
      <c r="G46" s="136"/>
      <c r="H46" s="29">
        <v>7678331.79</v>
      </c>
      <c r="I46" s="29">
        <v>7678331.79</v>
      </c>
      <c r="J46" s="29"/>
      <c r="K46" s="29"/>
      <c r="L46" s="29">
        <v>7678331.79</v>
      </c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</sheetData>
  <mergeCells count="30">
    <mergeCell ref="A3:W3"/>
    <mergeCell ref="A4:G4"/>
    <mergeCell ref="H5:W5"/>
    <mergeCell ref="I6:M6"/>
    <mergeCell ref="N6:P6"/>
    <mergeCell ref="R6:W6"/>
    <mergeCell ref="A46:G4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3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showZeros="0" workbookViewId="0">
      <pane ySplit="1" topLeftCell="A2" activePane="bottomLeft" state="frozen"/>
      <selection/>
      <selection pane="bottomLeft" activeCell="G11" sqref="G11:I25"/>
    </sheetView>
  </sheetViews>
  <sheetFormatPr defaultColWidth="9.14444444444444" defaultRowHeight="14.25" customHeight="1"/>
  <cols>
    <col min="1" max="1" width="12.4222222222222" customWidth="1"/>
    <col min="2" max="2" width="30.4444444444444" customWidth="1"/>
    <col min="3" max="3" width="32.8555555555556" customWidth="1"/>
    <col min="4" max="4" width="23.8555555555556" customWidth="1"/>
    <col min="5" max="5" width="11.1444444444444" customWidth="1"/>
    <col min="6" max="6" width="17.7111111111111" customWidth="1"/>
    <col min="7" max="7" width="9.85555555555556" customWidth="1"/>
    <col min="8" max="8" width="17.7111111111111" customWidth="1"/>
    <col min="9" max="21" width="19.1444444444444" customWidth="1"/>
    <col min="22" max="23" width="19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22"/>
      <c r="C2" s="2"/>
      <c r="D2" s="2"/>
      <c r="E2" s="3"/>
      <c r="F2" s="3"/>
      <c r="G2" s="3"/>
      <c r="H2" s="3"/>
      <c r="I2" s="22"/>
      <c r="J2" s="22"/>
      <c r="K2" s="22"/>
      <c r="L2" s="22"/>
      <c r="M2" s="22"/>
      <c r="N2" s="22"/>
      <c r="O2" s="22"/>
      <c r="P2" s="22"/>
      <c r="Q2" s="22"/>
      <c r="R2" s="2"/>
      <c r="S2" s="2"/>
      <c r="T2" s="2"/>
      <c r="U2" s="22"/>
      <c r="V2" s="2"/>
      <c r="W2" s="45" t="s">
        <v>271</v>
      </c>
    </row>
    <row r="3" ht="41.25" customHeight="1" spans="1:23">
      <c r="A3" s="4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8.75" customHeight="1" spans="1:23">
      <c r="A4" s="6" t="str">
        <f>"单位名称："&amp;"中国共产党云县委员会办公室"</f>
        <v>单位名称：中国共产党云县委员会办公室</v>
      </c>
      <c r="B4" s="7"/>
      <c r="C4" s="7"/>
      <c r="D4" s="7"/>
      <c r="E4" s="7"/>
      <c r="F4" s="7"/>
      <c r="G4" s="7"/>
      <c r="H4" s="7"/>
      <c r="I4" s="24"/>
      <c r="J4" s="24"/>
      <c r="K4" s="24"/>
      <c r="L4" s="24"/>
      <c r="M4" s="24"/>
      <c r="N4" s="24"/>
      <c r="O4" s="24"/>
      <c r="P4" s="24"/>
      <c r="Q4" s="24"/>
      <c r="R4" s="2"/>
      <c r="S4" s="2"/>
      <c r="T4" s="2"/>
      <c r="U4" s="22"/>
      <c r="V4" s="2"/>
      <c r="W4" s="45" t="s">
        <v>172</v>
      </c>
    </row>
    <row r="5" ht="18.75" customHeight="1" spans="1:23">
      <c r="A5" s="8" t="s">
        <v>272</v>
      </c>
      <c r="B5" s="9" t="s">
        <v>186</v>
      </c>
      <c r="C5" s="8" t="s">
        <v>187</v>
      </c>
      <c r="D5" s="8" t="s">
        <v>273</v>
      </c>
      <c r="E5" s="9" t="s">
        <v>188</v>
      </c>
      <c r="F5" s="9" t="s">
        <v>189</v>
      </c>
      <c r="G5" s="9" t="s">
        <v>274</v>
      </c>
      <c r="H5" s="9" t="s">
        <v>275</v>
      </c>
      <c r="I5" s="35" t="s">
        <v>56</v>
      </c>
      <c r="J5" s="25" t="s">
        <v>276</v>
      </c>
      <c r="K5" s="26"/>
      <c r="L5" s="26"/>
      <c r="M5" s="27"/>
      <c r="N5" s="25" t="s">
        <v>194</v>
      </c>
      <c r="O5" s="26"/>
      <c r="P5" s="27"/>
      <c r="Q5" s="9" t="s">
        <v>62</v>
      </c>
      <c r="R5" s="25" t="s">
        <v>79</v>
      </c>
      <c r="S5" s="26"/>
      <c r="T5" s="26"/>
      <c r="U5" s="26"/>
      <c r="V5" s="26"/>
      <c r="W5" s="27"/>
    </row>
    <row r="6" ht="18.75" customHeight="1" spans="1:23">
      <c r="A6" s="10"/>
      <c r="B6" s="36"/>
      <c r="C6" s="10"/>
      <c r="D6" s="10"/>
      <c r="E6" s="11"/>
      <c r="F6" s="11"/>
      <c r="G6" s="11"/>
      <c r="H6" s="11"/>
      <c r="I6" s="36"/>
      <c r="J6" s="123" t="s">
        <v>59</v>
      </c>
      <c r="K6" s="124"/>
      <c r="L6" s="9" t="s">
        <v>60</v>
      </c>
      <c r="M6" s="9" t="s">
        <v>61</v>
      </c>
      <c r="N6" s="9" t="s">
        <v>59</v>
      </c>
      <c r="O6" s="9" t="s">
        <v>60</v>
      </c>
      <c r="P6" s="9" t="s">
        <v>61</v>
      </c>
      <c r="Q6" s="11"/>
      <c r="R6" s="9" t="s">
        <v>58</v>
      </c>
      <c r="S6" s="8" t="s">
        <v>65</v>
      </c>
      <c r="T6" s="8" t="s">
        <v>200</v>
      </c>
      <c r="U6" s="8" t="s">
        <v>67</v>
      </c>
      <c r="V6" s="8" t="s">
        <v>68</v>
      </c>
      <c r="W6" s="8" t="s">
        <v>69</v>
      </c>
    </row>
    <row r="7" ht="18.75" customHeight="1" spans="1:23">
      <c r="A7" s="36"/>
      <c r="B7" s="36"/>
      <c r="C7" s="36"/>
      <c r="D7" s="36"/>
      <c r="E7" s="36"/>
      <c r="F7" s="36"/>
      <c r="G7" s="36"/>
      <c r="H7" s="36"/>
      <c r="I7" s="36"/>
      <c r="J7" s="125" t="s">
        <v>58</v>
      </c>
      <c r="K7" s="95"/>
      <c r="L7" s="36"/>
      <c r="M7" s="36"/>
      <c r="N7" s="36"/>
      <c r="O7" s="36"/>
      <c r="P7" s="36"/>
      <c r="Q7" s="36"/>
      <c r="R7" s="36"/>
      <c r="S7" s="126"/>
      <c r="T7" s="126"/>
      <c r="U7" s="126"/>
      <c r="V7" s="126"/>
      <c r="W7" s="126"/>
    </row>
    <row r="8" ht="18.75" customHeight="1" spans="1:23">
      <c r="A8" s="12"/>
      <c r="B8" s="37"/>
      <c r="C8" s="12"/>
      <c r="D8" s="12"/>
      <c r="E8" s="13"/>
      <c r="F8" s="13"/>
      <c r="G8" s="13"/>
      <c r="H8" s="13"/>
      <c r="I8" s="37"/>
      <c r="J8" s="42" t="s">
        <v>58</v>
      </c>
      <c r="K8" s="42" t="s">
        <v>277</v>
      </c>
      <c r="L8" s="13"/>
      <c r="M8" s="13"/>
      <c r="N8" s="13"/>
      <c r="O8" s="13"/>
      <c r="P8" s="13"/>
      <c r="Q8" s="13"/>
      <c r="R8" s="13"/>
      <c r="S8" s="13"/>
      <c r="T8" s="13"/>
      <c r="U8" s="37"/>
      <c r="V8" s="13"/>
      <c r="W8" s="13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15"/>
      <c r="B10" s="15"/>
      <c r="C10" s="15" t="s">
        <v>278</v>
      </c>
      <c r="D10" s="15"/>
      <c r="E10" s="15"/>
      <c r="F10" s="15"/>
      <c r="G10" s="15"/>
      <c r="H10" s="15"/>
      <c r="I10" s="29">
        <v>870000</v>
      </c>
      <c r="J10" s="29">
        <v>870000</v>
      </c>
      <c r="K10" s="29">
        <v>870000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ht="18.75" customHeight="1" spans="1:23">
      <c r="A11" s="122" t="s">
        <v>279</v>
      </c>
      <c r="B11" s="122" t="s">
        <v>280</v>
      </c>
      <c r="C11" s="15" t="s">
        <v>278</v>
      </c>
      <c r="D11" s="122" t="s">
        <v>71</v>
      </c>
      <c r="E11" s="122" t="s">
        <v>91</v>
      </c>
      <c r="F11" s="122" t="s">
        <v>92</v>
      </c>
      <c r="G11" s="122" t="s">
        <v>236</v>
      </c>
      <c r="H11" s="122" t="s">
        <v>237</v>
      </c>
      <c r="I11" s="29">
        <v>340000</v>
      </c>
      <c r="J11" s="29">
        <v>340000</v>
      </c>
      <c r="K11" s="29">
        <v>340000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ht="18.75" customHeight="1" spans="1:23">
      <c r="A12" s="122" t="s">
        <v>279</v>
      </c>
      <c r="B12" s="122" t="s">
        <v>280</v>
      </c>
      <c r="C12" s="15" t="s">
        <v>278</v>
      </c>
      <c r="D12" s="122" t="s">
        <v>71</v>
      </c>
      <c r="E12" s="122" t="s">
        <v>91</v>
      </c>
      <c r="F12" s="122" t="s">
        <v>92</v>
      </c>
      <c r="G12" s="122" t="s">
        <v>281</v>
      </c>
      <c r="H12" s="122" t="s">
        <v>282</v>
      </c>
      <c r="I12" s="29">
        <v>80000</v>
      </c>
      <c r="J12" s="29">
        <v>80000</v>
      </c>
      <c r="K12" s="29">
        <v>80000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ht="18.75" customHeight="1" spans="1:23">
      <c r="A13" s="122" t="s">
        <v>279</v>
      </c>
      <c r="B13" s="122" t="s">
        <v>280</v>
      </c>
      <c r="C13" s="15" t="s">
        <v>278</v>
      </c>
      <c r="D13" s="122" t="s">
        <v>71</v>
      </c>
      <c r="E13" s="122" t="s">
        <v>91</v>
      </c>
      <c r="F13" s="122" t="s">
        <v>92</v>
      </c>
      <c r="G13" s="122" t="s">
        <v>244</v>
      </c>
      <c r="H13" s="122" t="s">
        <v>245</v>
      </c>
      <c r="I13" s="29">
        <v>100000</v>
      </c>
      <c r="J13" s="29">
        <v>100000</v>
      </c>
      <c r="K13" s="29">
        <v>100000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ht="18.75" customHeight="1" spans="1:23">
      <c r="A14" s="122" t="s">
        <v>279</v>
      </c>
      <c r="B14" s="122" t="s">
        <v>280</v>
      </c>
      <c r="C14" s="15" t="s">
        <v>278</v>
      </c>
      <c r="D14" s="122" t="s">
        <v>71</v>
      </c>
      <c r="E14" s="122" t="s">
        <v>91</v>
      </c>
      <c r="F14" s="122" t="s">
        <v>92</v>
      </c>
      <c r="G14" s="122" t="s">
        <v>283</v>
      </c>
      <c r="H14" s="122" t="s">
        <v>284</v>
      </c>
      <c r="I14" s="29">
        <v>50000</v>
      </c>
      <c r="J14" s="29">
        <v>50000</v>
      </c>
      <c r="K14" s="29">
        <v>50000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ht="18.75" customHeight="1" spans="1:23">
      <c r="A15" s="122" t="s">
        <v>279</v>
      </c>
      <c r="B15" s="122" t="s">
        <v>280</v>
      </c>
      <c r="C15" s="15" t="s">
        <v>278</v>
      </c>
      <c r="D15" s="122" t="s">
        <v>71</v>
      </c>
      <c r="E15" s="122" t="s">
        <v>91</v>
      </c>
      <c r="F15" s="122" t="s">
        <v>92</v>
      </c>
      <c r="G15" s="122" t="s">
        <v>285</v>
      </c>
      <c r="H15" s="122" t="s">
        <v>286</v>
      </c>
      <c r="I15" s="29">
        <v>50000</v>
      </c>
      <c r="J15" s="29">
        <v>50000</v>
      </c>
      <c r="K15" s="29">
        <v>50000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ht="18.75" customHeight="1" spans="1:23">
      <c r="A16" s="122" t="s">
        <v>279</v>
      </c>
      <c r="B16" s="122" t="s">
        <v>280</v>
      </c>
      <c r="C16" s="15" t="s">
        <v>278</v>
      </c>
      <c r="D16" s="122" t="s">
        <v>71</v>
      </c>
      <c r="E16" s="122" t="s">
        <v>91</v>
      </c>
      <c r="F16" s="122" t="s">
        <v>92</v>
      </c>
      <c r="G16" s="122" t="s">
        <v>251</v>
      </c>
      <c r="H16" s="122" t="s">
        <v>252</v>
      </c>
      <c r="I16" s="29">
        <v>20000</v>
      </c>
      <c r="J16" s="29">
        <v>20000</v>
      </c>
      <c r="K16" s="29">
        <v>20000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ht="18.75" customHeight="1" spans="1:23">
      <c r="A17" s="122" t="s">
        <v>279</v>
      </c>
      <c r="B17" s="122" t="s">
        <v>280</v>
      </c>
      <c r="C17" s="15" t="s">
        <v>278</v>
      </c>
      <c r="D17" s="122" t="s">
        <v>71</v>
      </c>
      <c r="E17" s="122" t="s">
        <v>91</v>
      </c>
      <c r="F17" s="122" t="s">
        <v>92</v>
      </c>
      <c r="G17" s="122" t="s">
        <v>248</v>
      </c>
      <c r="H17" s="122" t="s">
        <v>177</v>
      </c>
      <c r="I17" s="29">
        <v>50000</v>
      </c>
      <c r="J17" s="29">
        <v>50000</v>
      </c>
      <c r="K17" s="29">
        <v>50000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ht="18.75" customHeight="1" spans="1:23">
      <c r="A18" s="122" t="s">
        <v>279</v>
      </c>
      <c r="B18" s="122" t="s">
        <v>280</v>
      </c>
      <c r="C18" s="15" t="s">
        <v>278</v>
      </c>
      <c r="D18" s="122" t="s">
        <v>71</v>
      </c>
      <c r="E18" s="122" t="s">
        <v>91</v>
      </c>
      <c r="F18" s="122" t="s">
        <v>92</v>
      </c>
      <c r="G18" s="122" t="s">
        <v>242</v>
      </c>
      <c r="H18" s="122" t="s">
        <v>243</v>
      </c>
      <c r="I18" s="29">
        <v>20000</v>
      </c>
      <c r="J18" s="29">
        <v>20000</v>
      </c>
      <c r="K18" s="29">
        <v>20000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ht="18.75" customHeight="1" spans="1:23">
      <c r="A19" s="122" t="s">
        <v>279</v>
      </c>
      <c r="B19" s="122" t="s">
        <v>280</v>
      </c>
      <c r="C19" s="15" t="s">
        <v>278</v>
      </c>
      <c r="D19" s="122" t="s">
        <v>71</v>
      </c>
      <c r="E19" s="122" t="s">
        <v>91</v>
      </c>
      <c r="F19" s="122" t="s">
        <v>92</v>
      </c>
      <c r="G19" s="122" t="s">
        <v>258</v>
      </c>
      <c r="H19" s="122" t="s">
        <v>257</v>
      </c>
      <c r="I19" s="29">
        <v>100000</v>
      </c>
      <c r="J19" s="29">
        <v>100000</v>
      </c>
      <c r="K19" s="29">
        <v>100000</v>
      </c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ht="18.75" customHeight="1" spans="1:23">
      <c r="A20" s="122" t="s">
        <v>279</v>
      </c>
      <c r="B20" s="122" t="s">
        <v>280</v>
      </c>
      <c r="C20" s="15" t="s">
        <v>278</v>
      </c>
      <c r="D20" s="122" t="s">
        <v>71</v>
      </c>
      <c r="E20" s="122" t="s">
        <v>91</v>
      </c>
      <c r="F20" s="122" t="s">
        <v>92</v>
      </c>
      <c r="G20" s="122" t="s">
        <v>261</v>
      </c>
      <c r="H20" s="122" t="s">
        <v>262</v>
      </c>
      <c r="I20" s="29">
        <v>10000</v>
      </c>
      <c r="J20" s="29">
        <v>10000</v>
      </c>
      <c r="K20" s="29">
        <v>10000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ht="18.75" customHeight="1" spans="1:23">
      <c r="A21" s="122" t="s">
        <v>279</v>
      </c>
      <c r="B21" s="122" t="s">
        <v>280</v>
      </c>
      <c r="C21" s="15" t="s">
        <v>278</v>
      </c>
      <c r="D21" s="122" t="s">
        <v>71</v>
      </c>
      <c r="E21" s="122" t="s">
        <v>91</v>
      </c>
      <c r="F21" s="122" t="s">
        <v>92</v>
      </c>
      <c r="G21" s="122" t="s">
        <v>287</v>
      </c>
      <c r="H21" s="122" t="s">
        <v>288</v>
      </c>
      <c r="I21" s="29">
        <v>50000</v>
      </c>
      <c r="J21" s="29">
        <v>50000</v>
      </c>
      <c r="K21" s="29">
        <v>50000</v>
      </c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ht="18.75" customHeight="1" spans="1:23">
      <c r="A22" s="18"/>
      <c r="B22" s="18"/>
      <c r="C22" s="15" t="s">
        <v>289</v>
      </c>
      <c r="D22" s="18"/>
      <c r="E22" s="18"/>
      <c r="F22" s="18"/>
      <c r="G22" s="18"/>
      <c r="H22" s="18"/>
      <c r="I22" s="29">
        <v>130000</v>
      </c>
      <c r="J22" s="29">
        <v>130000</v>
      </c>
      <c r="K22" s="29">
        <v>130000</v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ht="18.75" customHeight="1" spans="1:23">
      <c r="A23" s="122" t="s">
        <v>279</v>
      </c>
      <c r="B23" s="122" t="s">
        <v>290</v>
      </c>
      <c r="C23" s="15" t="s">
        <v>289</v>
      </c>
      <c r="D23" s="122" t="s">
        <v>71</v>
      </c>
      <c r="E23" s="122" t="s">
        <v>91</v>
      </c>
      <c r="F23" s="122" t="s">
        <v>92</v>
      </c>
      <c r="G23" s="122" t="s">
        <v>236</v>
      </c>
      <c r="H23" s="122" t="s">
        <v>237</v>
      </c>
      <c r="I23" s="29">
        <v>130000</v>
      </c>
      <c r="J23" s="29">
        <v>130000</v>
      </c>
      <c r="K23" s="29">
        <v>130000</v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ht="18.75" customHeight="1" spans="1:23">
      <c r="A24" s="18"/>
      <c r="B24" s="18"/>
      <c r="C24" s="15" t="s">
        <v>291</v>
      </c>
      <c r="D24" s="18"/>
      <c r="E24" s="18"/>
      <c r="F24" s="18"/>
      <c r="G24" s="18"/>
      <c r="H24" s="18"/>
      <c r="I24" s="29">
        <v>8800000</v>
      </c>
      <c r="J24" s="29">
        <v>8800000</v>
      </c>
      <c r="K24" s="29">
        <v>8800000</v>
      </c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ht="18.75" customHeight="1" spans="1:23">
      <c r="A25" s="122" t="s">
        <v>279</v>
      </c>
      <c r="B25" s="122" t="s">
        <v>292</v>
      </c>
      <c r="C25" s="15" t="s">
        <v>291</v>
      </c>
      <c r="D25" s="122" t="s">
        <v>71</v>
      </c>
      <c r="E25" s="122" t="s">
        <v>91</v>
      </c>
      <c r="F25" s="122" t="s">
        <v>92</v>
      </c>
      <c r="G25" s="122" t="s">
        <v>287</v>
      </c>
      <c r="H25" s="122" t="s">
        <v>288</v>
      </c>
      <c r="I25" s="29">
        <v>8800000</v>
      </c>
      <c r="J25" s="29">
        <v>8800000</v>
      </c>
      <c r="K25" s="29">
        <v>8800000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ht="18.75" customHeight="1" spans="1:23">
      <c r="A26" s="32" t="s">
        <v>123</v>
      </c>
      <c r="B26" s="33"/>
      <c r="C26" s="33"/>
      <c r="D26" s="33"/>
      <c r="E26" s="33"/>
      <c r="F26" s="33"/>
      <c r="G26" s="33"/>
      <c r="H26" s="38"/>
      <c r="I26" s="29">
        <v>9800000</v>
      </c>
      <c r="J26" s="29">
        <v>9800000</v>
      </c>
      <c r="K26" s="29">
        <v>9800000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</sheetData>
  <mergeCells count="28">
    <mergeCell ref="A3:W3"/>
    <mergeCell ref="A4:H4"/>
    <mergeCell ref="J5:M5"/>
    <mergeCell ref="N5:P5"/>
    <mergeCell ref="R5:W5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444444444444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77777777778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0" t="s">
        <v>293</v>
      </c>
    </row>
    <row r="3" ht="36.75" customHeight="1" spans="1:10">
      <c r="A3" s="4" t="str">
        <f>"2025"&amp;"年部门项目支出绩效目标表"</f>
        <v>2025年部门项目支出绩效目标表</v>
      </c>
      <c r="B3" s="5"/>
      <c r="C3" s="5"/>
      <c r="D3" s="5"/>
      <c r="E3" s="5"/>
      <c r="F3" s="52"/>
      <c r="G3" s="5"/>
      <c r="H3" s="52"/>
      <c r="I3" s="52"/>
      <c r="J3" s="5"/>
    </row>
    <row r="4" ht="18.75" customHeight="1" spans="1:8">
      <c r="A4" s="6" t="str">
        <f>"单位名称："&amp;"中国共产党云县委员会办公室"</f>
        <v>单位名称：中国共产党云县委员会办公室</v>
      </c>
      <c r="B4" s="22"/>
      <c r="C4" s="22"/>
      <c r="D4" s="22"/>
      <c r="E4" s="22"/>
      <c r="F4" s="53"/>
      <c r="G4" s="22"/>
      <c r="H4" s="53"/>
    </row>
    <row r="5" ht="18.75" customHeight="1" spans="1:10">
      <c r="A5" s="42" t="s">
        <v>294</v>
      </c>
      <c r="B5" s="42" t="s">
        <v>295</v>
      </c>
      <c r="C5" s="42" t="s">
        <v>296</v>
      </c>
      <c r="D5" s="42" t="s">
        <v>297</v>
      </c>
      <c r="E5" s="42" t="s">
        <v>298</v>
      </c>
      <c r="F5" s="54" t="s">
        <v>299</v>
      </c>
      <c r="G5" s="42" t="s">
        <v>300</v>
      </c>
      <c r="H5" s="54" t="s">
        <v>301</v>
      </c>
      <c r="I5" s="54" t="s">
        <v>302</v>
      </c>
      <c r="J5" s="42" t="s">
        <v>303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1" t="s">
        <v>71</v>
      </c>
      <c r="B7" s="43"/>
      <c r="C7" s="43"/>
      <c r="D7" s="43"/>
      <c r="E7" s="55"/>
      <c r="F7" s="56"/>
      <c r="G7" s="55"/>
      <c r="H7" s="56"/>
      <c r="I7" s="56"/>
      <c r="J7" s="55"/>
    </row>
    <row r="8" ht="18.75" customHeight="1" spans="1:10">
      <c r="A8" s="119" t="s">
        <v>71</v>
      </c>
      <c r="B8" s="15"/>
      <c r="C8" s="15"/>
      <c r="D8" s="15"/>
      <c r="E8" s="31"/>
      <c r="F8" s="15"/>
      <c r="G8" s="31"/>
      <c r="H8" s="15"/>
      <c r="I8" s="15"/>
      <c r="J8" s="31"/>
    </row>
    <row r="9" ht="18.75" customHeight="1" spans="1:10">
      <c r="A9" s="216" t="s">
        <v>289</v>
      </c>
      <c r="B9" s="15" t="s">
        <v>304</v>
      </c>
      <c r="C9" s="15" t="s">
        <v>305</v>
      </c>
      <c r="D9" s="15" t="s">
        <v>306</v>
      </c>
      <c r="E9" s="31" t="s">
        <v>307</v>
      </c>
      <c r="F9" s="15" t="s">
        <v>308</v>
      </c>
      <c r="G9" s="31" t="s">
        <v>167</v>
      </c>
      <c r="H9" s="15" t="s">
        <v>309</v>
      </c>
      <c r="I9" s="15" t="s">
        <v>310</v>
      </c>
      <c r="J9" s="31" t="s">
        <v>289</v>
      </c>
    </row>
    <row r="10" ht="18.75" customHeight="1" spans="1:10">
      <c r="A10" s="216" t="s">
        <v>289</v>
      </c>
      <c r="B10" s="15" t="s">
        <v>304</v>
      </c>
      <c r="C10" s="15" t="s">
        <v>305</v>
      </c>
      <c r="D10" s="15" t="s">
        <v>306</v>
      </c>
      <c r="E10" s="31" t="s">
        <v>311</v>
      </c>
      <c r="F10" s="15" t="s">
        <v>312</v>
      </c>
      <c r="G10" s="31" t="s">
        <v>167</v>
      </c>
      <c r="H10" s="15" t="s">
        <v>313</v>
      </c>
      <c r="I10" s="15" t="s">
        <v>310</v>
      </c>
      <c r="J10" s="31" t="s">
        <v>289</v>
      </c>
    </row>
    <row r="11" ht="18.75" customHeight="1" spans="1:10">
      <c r="A11" s="216" t="s">
        <v>289</v>
      </c>
      <c r="B11" s="15" t="s">
        <v>304</v>
      </c>
      <c r="C11" s="15" t="s">
        <v>305</v>
      </c>
      <c r="D11" s="15" t="s">
        <v>314</v>
      </c>
      <c r="E11" s="31" t="s">
        <v>315</v>
      </c>
      <c r="F11" s="15" t="s">
        <v>308</v>
      </c>
      <c r="G11" s="31" t="s">
        <v>316</v>
      </c>
      <c r="H11" s="15" t="s">
        <v>317</v>
      </c>
      <c r="I11" s="15" t="s">
        <v>318</v>
      </c>
      <c r="J11" s="31" t="s">
        <v>289</v>
      </c>
    </row>
    <row r="12" ht="18.75" customHeight="1" spans="1:10">
      <c r="A12" s="216" t="s">
        <v>289</v>
      </c>
      <c r="B12" s="15" t="s">
        <v>304</v>
      </c>
      <c r="C12" s="15" t="s">
        <v>305</v>
      </c>
      <c r="D12" s="15" t="s">
        <v>314</v>
      </c>
      <c r="E12" s="31" t="s">
        <v>319</v>
      </c>
      <c r="F12" s="15" t="s">
        <v>320</v>
      </c>
      <c r="G12" s="31" t="s">
        <v>321</v>
      </c>
      <c r="H12" s="15" t="s">
        <v>322</v>
      </c>
      <c r="I12" s="15" t="s">
        <v>318</v>
      </c>
      <c r="J12" s="31" t="s">
        <v>289</v>
      </c>
    </row>
    <row r="13" ht="18.75" customHeight="1" spans="1:10">
      <c r="A13" s="216" t="s">
        <v>289</v>
      </c>
      <c r="B13" s="15" t="s">
        <v>304</v>
      </c>
      <c r="C13" s="15" t="s">
        <v>305</v>
      </c>
      <c r="D13" s="15" t="s">
        <v>323</v>
      </c>
      <c r="E13" s="31" t="s">
        <v>324</v>
      </c>
      <c r="F13" s="15" t="s">
        <v>320</v>
      </c>
      <c r="G13" s="31" t="s">
        <v>325</v>
      </c>
      <c r="H13" s="15" t="s">
        <v>326</v>
      </c>
      <c r="I13" s="15" t="s">
        <v>310</v>
      </c>
      <c r="J13" s="31" t="s">
        <v>289</v>
      </c>
    </row>
    <row r="14" ht="18.75" customHeight="1" spans="1:10">
      <c r="A14" s="216" t="s">
        <v>289</v>
      </c>
      <c r="B14" s="15" t="s">
        <v>304</v>
      </c>
      <c r="C14" s="15" t="s">
        <v>327</v>
      </c>
      <c r="D14" s="15" t="s">
        <v>328</v>
      </c>
      <c r="E14" s="31" t="s">
        <v>329</v>
      </c>
      <c r="F14" s="15" t="s">
        <v>308</v>
      </c>
      <c r="G14" s="31" t="s">
        <v>316</v>
      </c>
      <c r="H14" s="15" t="s">
        <v>317</v>
      </c>
      <c r="I14" s="15" t="s">
        <v>318</v>
      </c>
      <c r="J14" s="31" t="s">
        <v>289</v>
      </c>
    </row>
    <row r="15" ht="18.75" customHeight="1" spans="1:10">
      <c r="A15" s="216" t="s">
        <v>289</v>
      </c>
      <c r="B15" s="15" t="s">
        <v>304</v>
      </c>
      <c r="C15" s="15" t="s">
        <v>330</v>
      </c>
      <c r="D15" s="15" t="s">
        <v>331</v>
      </c>
      <c r="E15" s="31" t="s">
        <v>332</v>
      </c>
      <c r="F15" s="15" t="s">
        <v>308</v>
      </c>
      <c r="G15" s="31" t="s">
        <v>316</v>
      </c>
      <c r="H15" s="15" t="s">
        <v>317</v>
      </c>
      <c r="I15" s="15" t="s">
        <v>318</v>
      </c>
      <c r="J15" s="31" t="s">
        <v>289</v>
      </c>
    </row>
    <row r="16" ht="18.75" customHeight="1" spans="1:10">
      <c r="A16" s="216" t="s">
        <v>291</v>
      </c>
      <c r="B16" s="15" t="s">
        <v>333</v>
      </c>
      <c r="C16" s="15" t="s">
        <v>305</v>
      </c>
      <c r="D16" s="15" t="s">
        <v>306</v>
      </c>
      <c r="E16" s="31" t="s">
        <v>334</v>
      </c>
      <c r="F16" s="15" t="s">
        <v>308</v>
      </c>
      <c r="G16" s="31" t="s">
        <v>335</v>
      </c>
      <c r="H16" s="15" t="s">
        <v>336</v>
      </c>
      <c r="I16" s="15" t="s">
        <v>310</v>
      </c>
      <c r="J16" s="31" t="s">
        <v>337</v>
      </c>
    </row>
    <row r="17" ht="18.75" customHeight="1" spans="1:10">
      <c r="A17" s="216" t="s">
        <v>291</v>
      </c>
      <c r="B17" s="15" t="s">
        <v>333</v>
      </c>
      <c r="C17" s="15" t="s">
        <v>305</v>
      </c>
      <c r="D17" s="15" t="s">
        <v>306</v>
      </c>
      <c r="E17" s="31" t="s">
        <v>338</v>
      </c>
      <c r="F17" s="15" t="s">
        <v>312</v>
      </c>
      <c r="G17" s="31" t="s">
        <v>339</v>
      </c>
      <c r="H17" s="15" t="s">
        <v>317</v>
      </c>
      <c r="I17" s="15" t="s">
        <v>310</v>
      </c>
      <c r="J17" s="31" t="s">
        <v>340</v>
      </c>
    </row>
    <row r="18" ht="18.75" customHeight="1" spans="1:10">
      <c r="A18" s="216" t="s">
        <v>291</v>
      </c>
      <c r="B18" s="15" t="s">
        <v>333</v>
      </c>
      <c r="C18" s="15" t="s">
        <v>305</v>
      </c>
      <c r="D18" s="15" t="s">
        <v>341</v>
      </c>
      <c r="E18" s="31" t="s">
        <v>342</v>
      </c>
      <c r="F18" s="15" t="s">
        <v>308</v>
      </c>
      <c r="G18" s="31" t="s">
        <v>339</v>
      </c>
      <c r="H18" s="15" t="s">
        <v>317</v>
      </c>
      <c r="I18" s="15" t="s">
        <v>310</v>
      </c>
      <c r="J18" s="31" t="s">
        <v>343</v>
      </c>
    </row>
    <row r="19" ht="18.75" customHeight="1" spans="1:10">
      <c r="A19" s="216" t="s">
        <v>291</v>
      </c>
      <c r="B19" s="15" t="s">
        <v>333</v>
      </c>
      <c r="C19" s="15" t="s">
        <v>305</v>
      </c>
      <c r="D19" s="15" t="s">
        <v>341</v>
      </c>
      <c r="E19" s="31" t="s">
        <v>344</v>
      </c>
      <c r="F19" s="15" t="s">
        <v>308</v>
      </c>
      <c r="G19" s="31" t="s">
        <v>339</v>
      </c>
      <c r="H19" s="15" t="s">
        <v>317</v>
      </c>
      <c r="I19" s="15" t="s">
        <v>310</v>
      </c>
      <c r="J19" s="31" t="s">
        <v>345</v>
      </c>
    </row>
    <row r="20" ht="18.75" customHeight="1" spans="1:10">
      <c r="A20" s="216" t="s">
        <v>291</v>
      </c>
      <c r="B20" s="15" t="s">
        <v>333</v>
      </c>
      <c r="C20" s="15" t="s">
        <v>305</v>
      </c>
      <c r="D20" s="15" t="s">
        <v>314</v>
      </c>
      <c r="E20" s="31" t="s">
        <v>346</v>
      </c>
      <c r="F20" s="15" t="s">
        <v>312</v>
      </c>
      <c r="G20" s="31" t="s">
        <v>339</v>
      </c>
      <c r="H20" s="15" t="s">
        <v>317</v>
      </c>
      <c r="I20" s="15" t="s">
        <v>310</v>
      </c>
      <c r="J20" s="31" t="s">
        <v>347</v>
      </c>
    </row>
    <row r="21" ht="18.75" customHeight="1" spans="1:10">
      <c r="A21" s="216" t="s">
        <v>291</v>
      </c>
      <c r="B21" s="15" t="s">
        <v>333</v>
      </c>
      <c r="C21" s="15" t="s">
        <v>327</v>
      </c>
      <c r="D21" s="15" t="s">
        <v>348</v>
      </c>
      <c r="E21" s="31" t="s">
        <v>349</v>
      </c>
      <c r="F21" s="15" t="s">
        <v>308</v>
      </c>
      <c r="G21" s="31" t="s">
        <v>169</v>
      </c>
      <c r="H21" s="15" t="s">
        <v>322</v>
      </c>
      <c r="I21" s="15" t="s">
        <v>310</v>
      </c>
      <c r="J21" s="31" t="s">
        <v>350</v>
      </c>
    </row>
    <row r="22" ht="18.75" customHeight="1" spans="1:10">
      <c r="A22" s="216" t="s">
        <v>291</v>
      </c>
      <c r="B22" s="15" t="s">
        <v>333</v>
      </c>
      <c r="C22" s="15" t="s">
        <v>330</v>
      </c>
      <c r="D22" s="15" t="s">
        <v>331</v>
      </c>
      <c r="E22" s="31" t="s">
        <v>351</v>
      </c>
      <c r="F22" s="15" t="s">
        <v>308</v>
      </c>
      <c r="G22" s="31" t="s">
        <v>316</v>
      </c>
      <c r="H22" s="15" t="s">
        <v>317</v>
      </c>
      <c r="I22" s="15" t="s">
        <v>310</v>
      </c>
      <c r="J22" s="31" t="s">
        <v>352</v>
      </c>
    </row>
    <row r="23" ht="18.75" customHeight="1" spans="1:10">
      <c r="A23" s="216" t="s">
        <v>278</v>
      </c>
      <c r="B23" s="15" t="s">
        <v>353</v>
      </c>
      <c r="C23" s="15" t="s">
        <v>305</v>
      </c>
      <c r="D23" s="15" t="s">
        <v>306</v>
      </c>
      <c r="E23" s="31" t="s">
        <v>354</v>
      </c>
      <c r="F23" s="15" t="s">
        <v>355</v>
      </c>
      <c r="G23" s="31" t="s">
        <v>356</v>
      </c>
      <c r="H23" s="15" t="s">
        <v>317</v>
      </c>
      <c r="I23" s="15" t="s">
        <v>310</v>
      </c>
      <c r="J23" s="31" t="s">
        <v>357</v>
      </c>
    </row>
    <row r="24" ht="18.75" customHeight="1" spans="1:10">
      <c r="A24" s="216" t="s">
        <v>278</v>
      </c>
      <c r="B24" s="15" t="s">
        <v>353</v>
      </c>
      <c r="C24" s="15" t="s">
        <v>305</v>
      </c>
      <c r="D24" s="15" t="s">
        <v>306</v>
      </c>
      <c r="E24" s="31" t="s">
        <v>358</v>
      </c>
      <c r="F24" s="15" t="s">
        <v>308</v>
      </c>
      <c r="G24" s="31" t="s">
        <v>168</v>
      </c>
      <c r="H24" s="15" t="s">
        <v>359</v>
      </c>
      <c r="I24" s="15" t="s">
        <v>310</v>
      </c>
      <c r="J24" s="31" t="s">
        <v>360</v>
      </c>
    </row>
    <row r="25" ht="18.75" customHeight="1" spans="1:10">
      <c r="A25" s="216" t="s">
        <v>278</v>
      </c>
      <c r="B25" s="15" t="s">
        <v>353</v>
      </c>
      <c r="C25" s="15" t="s">
        <v>305</v>
      </c>
      <c r="D25" s="15" t="s">
        <v>341</v>
      </c>
      <c r="E25" s="31" t="s">
        <v>344</v>
      </c>
      <c r="F25" s="15" t="s">
        <v>355</v>
      </c>
      <c r="G25" s="31" t="s">
        <v>356</v>
      </c>
      <c r="H25" s="15" t="s">
        <v>317</v>
      </c>
      <c r="I25" s="15" t="s">
        <v>310</v>
      </c>
      <c r="J25" s="31" t="s">
        <v>345</v>
      </c>
    </row>
    <row r="26" ht="18.75" customHeight="1" spans="1:10">
      <c r="A26" s="216" t="s">
        <v>278</v>
      </c>
      <c r="B26" s="15" t="s">
        <v>353</v>
      </c>
      <c r="C26" s="15" t="s">
        <v>305</v>
      </c>
      <c r="D26" s="15" t="s">
        <v>314</v>
      </c>
      <c r="E26" s="31" t="s">
        <v>361</v>
      </c>
      <c r="F26" s="15" t="s">
        <v>355</v>
      </c>
      <c r="G26" s="31" t="s">
        <v>356</v>
      </c>
      <c r="H26" s="15" t="s">
        <v>317</v>
      </c>
      <c r="I26" s="15" t="s">
        <v>310</v>
      </c>
      <c r="J26" s="31" t="s">
        <v>362</v>
      </c>
    </row>
    <row r="27" ht="18.75" customHeight="1" spans="1:10">
      <c r="A27" s="216" t="s">
        <v>278</v>
      </c>
      <c r="B27" s="15" t="s">
        <v>353</v>
      </c>
      <c r="C27" s="15" t="s">
        <v>327</v>
      </c>
      <c r="D27" s="15" t="s">
        <v>328</v>
      </c>
      <c r="E27" s="31" t="s">
        <v>363</v>
      </c>
      <c r="F27" s="15" t="s">
        <v>355</v>
      </c>
      <c r="G27" s="31" t="s">
        <v>356</v>
      </c>
      <c r="H27" s="15" t="s">
        <v>317</v>
      </c>
      <c r="I27" s="15" t="s">
        <v>310</v>
      </c>
      <c r="J27" s="31" t="s">
        <v>364</v>
      </c>
    </row>
    <row r="28" ht="18.75" customHeight="1" spans="1:10">
      <c r="A28" s="216" t="s">
        <v>278</v>
      </c>
      <c r="B28" s="15" t="s">
        <v>353</v>
      </c>
      <c r="C28" s="15" t="s">
        <v>327</v>
      </c>
      <c r="D28" s="15" t="s">
        <v>348</v>
      </c>
      <c r="E28" s="31" t="s">
        <v>349</v>
      </c>
      <c r="F28" s="15" t="s">
        <v>355</v>
      </c>
      <c r="G28" s="31" t="s">
        <v>365</v>
      </c>
      <c r="H28" s="15" t="s">
        <v>322</v>
      </c>
      <c r="I28" s="15" t="s">
        <v>310</v>
      </c>
      <c r="J28" s="31" t="s">
        <v>350</v>
      </c>
    </row>
    <row r="29" ht="18.75" customHeight="1" spans="1:10">
      <c r="A29" s="216" t="s">
        <v>278</v>
      </c>
      <c r="B29" s="15" t="s">
        <v>353</v>
      </c>
      <c r="C29" s="15" t="s">
        <v>330</v>
      </c>
      <c r="D29" s="15" t="s">
        <v>331</v>
      </c>
      <c r="E29" s="31" t="s">
        <v>366</v>
      </c>
      <c r="F29" s="15" t="s">
        <v>355</v>
      </c>
      <c r="G29" s="31" t="s">
        <v>356</v>
      </c>
      <c r="H29" s="15" t="s">
        <v>317</v>
      </c>
      <c r="I29" s="15" t="s">
        <v>310</v>
      </c>
      <c r="J29" s="31" t="s">
        <v>367</v>
      </c>
    </row>
  </sheetData>
  <mergeCells count="8">
    <mergeCell ref="A3:J3"/>
    <mergeCell ref="A4:H4"/>
    <mergeCell ref="A9:A15"/>
    <mergeCell ref="A16:A22"/>
    <mergeCell ref="A23:A29"/>
    <mergeCell ref="B9:B15"/>
    <mergeCell ref="B16:B22"/>
    <mergeCell ref="B23:B2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2025-03-11T16:44:00Z</dcterms:created>
  <dcterms:modified xsi:type="dcterms:W3CDTF">2025-03-11T17:49:47Z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9EB53BEC9E52ECB425B5CF67A1479E14</vt:lpwstr>
  </property>
  <property fmtid="{D5CDD505-2E9C-101B-9397-08002B2CF9AE}" pid="3" name="KSOProductBuildVer">
    <vt:lpwstr>2052-11.8.2.12024</vt:lpwstr>
  </property>
</Properties>
</file>