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_FilterDatabase" localSheetId="6" hidden="1">部门基本支出预算表04!$A$11:$W$41</definedName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<sst xmlns="http://schemas.openxmlformats.org/spreadsheetml/2006/main" count="898" uniqueCount="365">
  <si>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</si>
  <si>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</si>
  <si>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</si>
  <si>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</si>
  <si>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</si>
  <si>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</si>
  <si>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</si>
  <si>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</si>
  <si>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</si>
  <si>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</si>
  <si>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</si>
  <si>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</si>
  <si>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</si>
  <si>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</si>
  <si>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</si>
  <si>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</si>
  <si>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</si>
  <si>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</si>
  <si>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</si>
  <si>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</si>
  <si>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</si>
  <si>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</si>
  <si>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</si>
  <si>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</si>
  <si>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</si>
  <si>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</si>
  <si>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</si>
  <si>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</si>
  <si>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</si>
  <si>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</si>
  <si>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</si>
  <si>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</si>
  <si>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</si>
  <si>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</si>
  <si>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</si>
  <si>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</si>
  <si>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</si>
  <si>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</si>
  <si>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</si>
  <si>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</si>
  <si>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</si>
  <si>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</si>
  <si>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</si>
  <si>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</si>
  <si>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</si>
  <si>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</si>
  <si>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</si>
  <si>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</si>
  <si>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</si>
  <si>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</si>
  <si>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</si>
  <si>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</si>
  <si>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</si>
  <si>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</si>
  <si>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</si>
  <si>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</si>
  <si>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</si>
  <si>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</si>
  <si>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</si>
  <si>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</si>
  <si>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</si>
  <si>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</si>
  <si>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</si>
  <si>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</si>
  <si>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</si>
  <si>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</si>
  <si>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</si>
  <si>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</si>
  <si>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</si>
  <si>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</si>
  <si>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108</t>
  </si>
  <si>
    <t>云县民族宗教事务局</t>
  </si>
  <si>
    <t>108001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</si>
  <si>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</si>
  <si>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</si>
  <si>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</si>
  <si>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</si>
  <si>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</si>
  <si>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</si>
  <si>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</si>
  <si>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</si>
  <si>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</si>
  <si>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</si>
  <si>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</si>
  <si>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</si>
  <si>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</si>
  <si>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</si>
  <si>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20123</t>
  </si>
  <si>
    <t>民族事务</t>
  </si>
  <si>
    <t>2012301</t>
  </si>
  <si>
    <t>行政运行</t>
  </si>
  <si>
    <t>2012399</t>
  </si>
  <si>
    <t>其他民族事务支出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</si>
  <si>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</si>
  <si>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</si>
  <si>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</si>
  <si>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</si>
  <si>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</si>
  <si>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</si>
  <si>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</si>
  <si>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</si>
  <si>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</si>
  <si>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</si>
  <si>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</si>
  <si>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</si>
  <si>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</si>
  <si>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</si>
  <si>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</si>
  <si>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</si>
  <si>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</si>
  <si>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</si>
  <si>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</si>
  <si>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</si>
  <si>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</si>
  <si>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</si>
  <si>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</si>
  <si>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</si>
  <si>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</si>
  <si>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</si>
  <si>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</si>
  <si>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</si>
  <si>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</si>
  <si>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</si>
  <si>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</si>
  <si>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</si>
  <si>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</si>
  <si>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</si>
  <si>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</si>
  <si>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</si>
  <si>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</si>
  <si>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</si>
  <si>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</si>
  <si>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</si>
  <si>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</si>
  <si>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</si>
  <si>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</si>
  <si>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</si>
  <si>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</si>
  <si>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</si>
  <si>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</si>
  <si>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</si>
  <si>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</si>
  <si>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</si>
  <si>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</si>
  <si>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</si>
  <si>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</si>
  <si>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</si>
  <si>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</si>
  <si>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</si>
  <si>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</si>
  <si>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</si>
  <si>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</si>
  <si>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</si>
  <si>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</si>
  <si>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</si>
  <si>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</si>
  <si>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</si>
  <si>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</si>
  <si>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</si>
  <si>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</si>
  <si>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</si>
  <si>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</si>
  <si>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</si>
  <si>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</si>
  <si>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</si>
  <si>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</si>
  <si>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</si>
  <si>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</si>
  <si>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</si>
  <si>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</si>
  <si>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</si>
  <si>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</si>
  <si>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</si>
  <si>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</si>
  <si>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</si>
  <si>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</si>
  <si>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</si>
  <si>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</si>
  <si>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</si>
  <si>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</si>
  <si>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</si>
  <si>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</si>
  <si>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</si>
  <si>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</si>
  <si>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</si>
  <si>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</si>
  <si>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</si>
  <si>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</si>
  <si>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</si>
  <si>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</si>
  <si>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</si>
  <si>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</si>
  <si>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</si>
  <si>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</si>
  <si>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</si>
  <si>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</si>
  <si>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530922210000000004471</t>
  </si>
  <si>
    <t>事业人员支出工资</t>
  </si>
  <si>
    <t>30101</t>
  </si>
  <si>
    <t>基本工资</t>
  </si>
  <si>
    <t>530922210000000004470</t>
  </si>
  <si>
    <t>行政人员支出工资</t>
  </si>
  <si>
    <t>30102</t>
  </si>
  <si>
    <t>津贴补贴</t>
  </si>
  <si>
    <t>530922231100001472128</t>
  </si>
  <si>
    <t>行政人员绩效考核奖励（2017年提高标准部分）</t>
  </si>
  <si>
    <t>30103</t>
  </si>
  <si>
    <t>奖金</t>
  </si>
  <si>
    <t>530922231100001472118</t>
  </si>
  <si>
    <t>事业绩效工资（2017年提高标准部分）</t>
  </si>
  <si>
    <t>30107</t>
  </si>
  <si>
    <t>绩效工资</t>
  </si>
  <si>
    <t>530922210000000004472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</si>
  <si>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</si>
  <si>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</si>
  <si>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</si>
  <si>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</si>
  <si>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</si>
  <si>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</si>
  <si>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</si>
  <si>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</si>
  <si>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</si>
  <si>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30112</t>
  </si>
  <si>
    <t>其他社会保障缴费</t>
  </si>
  <si>
    <t>530922210000000004473</t>
  </si>
  <si>
    <t>30113</t>
  </si>
  <si>
    <t>530922210000000004480</t>
  </si>
  <si>
    <t>一般公用经费</t>
  </si>
  <si>
    <t>30201</t>
  </si>
  <si>
    <t>办公费</t>
  </si>
  <si>
    <t>530922241100002277047</t>
  </si>
  <si>
    <t>公务接待费（一般公用经费）</t>
  </si>
  <si>
    <t>30217</t>
  </si>
  <si>
    <t>30211</t>
  </si>
  <si>
    <t>差旅费</t>
  </si>
  <si>
    <t>530922210000000004481</t>
  </si>
  <si>
    <t>职工教育经费</t>
  </si>
  <si>
    <t>530922210000000004479</t>
  </si>
  <si>
    <t>工会经费</t>
  </si>
  <si>
    <t>30228</t>
  </si>
  <si>
    <t>530922210000000004475</t>
  </si>
  <si>
    <t>公务用车运行维护费</t>
  </si>
  <si>
    <t>30231</t>
  </si>
  <si>
    <t>530922210000000004477</t>
  </si>
  <si>
    <t>行政人员公务交通补贴</t>
  </si>
  <si>
    <t>30239</t>
  </si>
  <si>
    <t>其他交通费用</t>
  </si>
  <si>
    <t>530922210000000004474</t>
  </si>
  <si>
    <t>离退休费</t>
  </si>
  <si>
    <t>30302</t>
  </si>
  <si>
    <t>退休费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</si>
  <si>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</si>
  <si>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</si>
  <si>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</si>
  <si>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</si>
  <si>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</si>
  <si>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</si>
  <si>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</si>
  <si>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民族团结保障经费</t>
  </si>
  <si>
    <t>专项业务类</t>
  </si>
  <si>
    <t>530922200000000000779</t>
  </si>
  <si>
    <t>县级民族机动金专项经费</t>
  </si>
  <si>
    <t>530922200000000000635</t>
  </si>
  <si>
    <t>宗教教职人员城乡居民基本养老保险关爱补助资金</t>
  </si>
  <si>
    <t>530922200000000000783</t>
  </si>
  <si>
    <t>30305</t>
  </si>
  <si>
    <t>生活补助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</si>
  <si>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</si>
  <si>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</si>
  <si>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</si>
  <si>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</si>
  <si>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</si>
  <si>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</si>
  <si>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</si>
  <si>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</si>
  <si>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</si>
  <si>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</si>
  <si>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</si>
  <si>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通过发放宗教教职人员养老保险关爱补助金，激发教职人员工作积极性</t>
  </si>
  <si>
    <t>产出指标</t>
  </si>
  <si>
    <t>数量指标</t>
  </si>
  <si>
    <t>发放宗教教职人员养老保险关爱补助资金</t>
  </si>
  <si>
    <t>=</t>
  </si>
  <si>
    <t>28</t>
  </si>
  <si>
    <t>人</t>
  </si>
  <si>
    <t>定量指标</t>
  </si>
  <si>
    <t>时效指标</t>
  </si>
  <si>
    <t>项目按时完成率</t>
  </si>
  <si>
    <t>100</t>
  </si>
  <si>
    <t>%</t>
  </si>
  <si>
    <t>定性指标</t>
  </si>
  <si>
    <t>成本指标</t>
  </si>
  <si>
    <t>经济成本指标</t>
  </si>
  <si>
    <t>&lt;=</t>
  </si>
  <si>
    <t>1.02</t>
  </si>
  <si>
    <t>万元</t>
  </si>
  <si>
    <t>项目成本控制</t>
  </si>
  <si>
    <t>效益指标</t>
  </si>
  <si>
    <t>社会效益</t>
  </si>
  <si>
    <t>满意度指标</t>
  </si>
  <si>
    <t>服务对象满意度</t>
  </si>
  <si>
    <t>教职人员满意度</t>
  </si>
  <si>
    <t>通过实施民族机动金项目，促进各民族地区共同繁荣发展</t>
  </si>
  <si>
    <t>解决民族地区困难 ，实现共同发展</t>
  </si>
  <si>
    <t>&gt;=</t>
  </si>
  <si>
    <t>个</t>
  </si>
  <si>
    <t>质量指标</t>
  </si>
  <si>
    <t>项目完成率</t>
  </si>
  <si>
    <t>30</t>
  </si>
  <si>
    <t>95</t>
  </si>
  <si>
    <t>适应民族自治地方经济社会发展</t>
  </si>
  <si>
    <t>各民族群众满意度提高</t>
  </si>
  <si>
    <t>90</t>
  </si>
  <si>
    <t>各民族群众受教育率得到提高，进一步巩固团结和谐民族关系</t>
  </si>
  <si>
    <t>开展民族团结宣传教育</t>
  </si>
  <si>
    <t>次</t>
  </si>
  <si>
    <t>20</t>
  </si>
  <si>
    <t>98%</t>
  </si>
  <si>
    <t>通过采取多种形式宣传发动，群众满意率得到提高</t>
  </si>
  <si>
    <t>95%</t>
  </si>
  <si>
    <t>预算06表</t>
  </si>
  <si>
    <t>政府性基金预算支出预算表</t>
  </si>
  <si>
    <t>单位名称：临沧市发展和改革委员会</t>
  </si>
  <si>
    <t>本年政府性基金预算支出</t>
  </si>
  <si>
    <t>注：本单位本年度没有政府性基金预算支出，故公开空表。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</si>
  <si>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</si>
  <si>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</si>
  <si>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</si>
  <si>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</si>
  <si>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</si>
  <si>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</si>
  <si>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</si>
  <si>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</si>
  <si>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</si>
  <si>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</si>
  <si>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注：本单位本年度没有政府采购预算，故公开空表。</t>
  </si>
  <si>
    <t>预算08表</t>
  </si>
  <si>
    <t>政府购买服务项目</t>
  </si>
  <si>
    <t>政府购买服务目录</t>
  </si>
  <si>
    <t>注：本单位本年度没有政府购买服务预算，故公开空表。</t>
  </si>
  <si>
    <t>预算09-1表</t>
  </si>
  <si>
    <t>单位名称（项目）</t>
  </si>
  <si>
    <t>地区</t>
  </si>
  <si>
    <t>政府性基金</t>
  </si>
  <si>
    <t>-</t>
  </si>
  <si>
    <t>注：本单位本年度没有县对下转移支付预算，故公开空表。</t>
  </si>
  <si>
    <t>预算09-2表</t>
  </si>
  <si>
    <t>注：本单位本年度没有县对下转移支付预算，因此也不做县对下转移支付绩效目标表，故公开空表。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</si>
  <si>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</si>
  <si>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</si>
  <si>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</si>
  <si>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</si>
  <si>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</si>
  <si>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</si>
  <si>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</si>
  <si>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</si>
  <si>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注：本单位本年度没有新增资产配置，故公开空表。</t>
  </si>
  <si>
    <t>预算11表</t>
  </si>
  <si>
    <t>上级补助</t>
  </si>
  <si>
    <t>注：本单位本年度没有上级补助项目支出预算，故公开空表。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</si>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</sst>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13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left" vertical="center" wrapText="1" inden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workbookViewId="0">
      <pane ySplit="1" topLeftCell="A2" activePane="bottomLeft" state="frozen"/>
      <selection/>
      <selection pane="bottomLeft" activeCell="B20" sqref="B20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0" t="s">
        <v>0</v>
      </c>
    </row>
    <row r="3" ht="36" customHeight="1" spans="1:4">
      <c r="A3" s="6" t="str">
        <f>"2025"&amp;"年部门财务收支预算总表"</f>
        <v>2025年部门财务收支预算总表</v>
      </c>
      <c r="B3" s="206"/>
      <c r="C3" s="206"/>
      <c r="D3" s="206"/>
    </row>
    <row r="4" ht="18.75" customHeight="1" spans="1:4">
      <c r="A4" s="42" t="str">
        <f>"单位名称："&amp;"云县民族宗教事务局"</f>
        <v>单位名称：云县民族宗教事务局</v>
      </c>
      <c r="B4" s="207"/>
      <c r="C4" s="207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1" t="s">
        <v>6</v>
      </c>
      <c r="B8" s="24">
        <v>1579996.32</v>
      </c>
      <c r="C8" s="131" t="s">
        <v>7</v>
      </c>
      <c r="D8" s="24">
        <v>1237303.7</v>
      </c>
    </row>
    <row r="9" ht="18.75" customHeight="1" spans="1:4">
      <c r="A9" s="131" t="s">
        <v>8</v>
      </c>
      <c r="B9" s="24"/>
      <c r="C9" s="131" t="s">
        <v>9</v>
      </c>
      <c r="D9" s="24"/>
    </row>
    <row r="10" ht="18.75" customHeight="1" spans="1:4">
      <c r="A10" s="131" t="s">
        <v>10</v>
      </c>
      <c r="B10" s="24"/>
      <c r="C10" s="131" t="s">
        <v>11</v>
      </c>
      <c r="D10" s="24"/>
    </row>
    <row r="11" ht="18.75" customHeight="1" spans="1:4">
      <c r="A11" s="131" t="s">
        <v>12</v>
      </c>
      <c r="B11" s="24"/>
      <c r="C11" s="131" t="s">
        <v>13</v>
      </c>
      <c r="D11" s="24"/>
    </row>
    <row r="12" ht="18.75" customHeight="1" spans="1:4">
      <c r="A12" s="208" t="s">
        <v>14</v>
      </c>
      <c r="B12" s="24"/>
      <c r="C12" s="163" t="s">
        <v>15</v>
      </c>
      <c r="D12" s="24"/>
    </row>
    <row r="13" ht="18.75" customHeight="1" spans="1:4">
      <c r="A13" s="166" t="s">
        <v>16</v>
      </c>
      <c r="B13" s="24"/>
      <c r="C13" s="165" t="s">
        <v>17</v>
      </c>
      <c r="D13" s="24"/>
    </row>
    <row r="14" ht="18.75" customHeight="1" spans="1:4">
      <c r="A14" s="166" t="s">
        <v>18</v>
      </c>
      <c r="B14" s="24"/>
      <c r="C14" s="165" t="s">
        <v>19</v>
      </c>
      <c r="D14" s="24"/>
    </row>
    <row r="15" ht="18.75" customHeight="1" spans="1:4">
      <c r="A15" s="166" t="s">
        <v>20</v>
      </c>
      <c r="B15" s="24"/>
      <c r="C15" s="165" t="s">
        <v>21</v>
      </c>
      <c r="D15" s="24">
        <v>186504.12</v>
      </c>
    </row>
    <row r="16" ht="18.75" customHeight="1" spans="1:4">
      <c r="A16" s="166" t="s">
        <v>22</v>
      </c>
      <c r="B16" s="24"/>
      <c r="C16" s="165" t="s">
        <v>23</v>
      </c>
      <c r="D16" s="24">
        <v>60635.86</v>
      </c>
    </row>
    <row r="17" ht="18.75" customHeight="1" spans="1:4">
      <c r="A17" s="166" t="s">
        <v>24</v>
      </c>
      <c r="B17" s="24"/>
      <c r="C17" s="166" t="s">
        <v>25</v>
      </c>
      <c r="D17" s="24"/>
    </row>
    <row r="18" ht="18.75" customHeight="1" spans="1:4">
      <c r="A18" s="166" t="s">
        <v>26</v>
      </c>
      <c r="B18" s="24"/>
      <c r="C18" s="166" t="s">
        <v>27</v>
      </c>
      <c r="D18" s="24"/>
    </row>
    <row r="19" ht="18.75" customHeight="1" spans="1:4">
      <c r="A19" s="167" t="s">
        <v>26</v>
      </c>
      <c r="B19" s="24"/>
      <c r="C19" s="165" t="s">
        <v>28</v>
      </c>
      <c r="D19" s="24"/>
    </row>
    <row r="20" ht="18.75" customHeight="1" spans="1:4">
      <c r="A20" s="167" t="s">
        <v>26</v>
      </c>
      <c r="B20" s="24"/>
      <c r="C20" s="165" t="s">
        <v>29</v>
      </c>
      <c r="D20" s="24"/>
    </row>
    <row r="21" ht="18.75" customHeight="1" spans="1:4">
      <c r="A21" s="167" t="s">
        <v>26</v>
      </c>
      <c r="B21" s="24"/>
      <c r="C21" s="165" t="s">
        <v>30</v>
      </c>
      <c r="D21" s="24"/>
    </row>
    <row r="22" ht="18.75" customHeight="1" spans="1:4">
      <c r="A22" s="167" t="s">
        <v>26</v>
      </c>
      <c r="B22" s="24"/>
      <c r="C22" s="165" t="s">
        <v>31</v>
      </c>
      <c r="D22" s="24"/>
    </row>
    <row r="23" ht="18.75" customHeight="1" spans="1:4">
      <c r="A23" s="167" t="s">
        <v>26</v>
      </c>
      <c r="B23" s="24"/>
      <c r="C23" s="165" t="s">
        <v>32</v>
      </c>
      <c r="D23" s="24"/>
    </row>
    <row r="24" ht="18.75" customHeight="1" spans="1:4">
      <c r="A24" s="167" t="s">
        <v>26</v>
      </c>
      <c r="B24" s="24"/>
      <c r="C24" s="165" t="s">
        <v>33</v>
      </c>
      <c r="D24" s="24"/>
    </row>
    <row r="25" ht="18.75" customHeight="1" spans="1:4">
      <c r="A25" s="167" t="s">
        <v>26</v>
      </c>
      <c r="B25" s="24"/>
      <c r="C25" s="165" t="s">
        <v>34</v>
      </c>
      <c r="D25" s="24"/>
    </row>
    <row r="26" ht="18.75" customHeight="1" spans="1:4">
      <c r="A26" s="167" t="s">
        <v>26</v>
      </c>
      <c r="B26" s="24"/>
      <c r="C26" s="165" t="s">
        <v>35</v>
      </c>
      <c r="D26" s="24">
        <v>95552.64</v>
      </c>
    </row>
    <row r="27" ht="18.75" customHeight="1" spans="1:4">
      <c r="A27" s="167" t="s">
        <v>26</v>
      </c>
      <c r="B27" s="24"/>
      <c r="C27" s="165" t="s">
        <v>36</v>
      </c>
      <c r="D27" s="24"/>
    </row>
    <row r="28" ht="18.75" customHeight="1" spans="1:4">
      <c r="A28" s="167" t="s">
        <v>26</v>
      </c>
      <c r="B28" s="24"/>
      <c r="C28" s="165" t="s">
        <v>37</v>
      </c>
      <c r="D28" s="24"/>
    </row>
    <row r="29" ht="18.75" customHeight="1" spans="1:4">
      <c r="A29" s="167" t="s">
        <v>26</v>
      </c>
      <c r="B29" s="24"/>
      <c r="C29" s="165" t="s">
        <v>38</v>
      </c>
      <c r="D29" s="24"/>
    </row>
    <row r="30" ht="18.75" customHeight="1" spans="1:4">
      <c r="A30" s="167" t="s">
        <v>26</v>
      </c>
      <c r="B30" s="24"/>
      <c r="C30" s="165" t="s">
        <v>39</v>
      </c>
      <c r="D30" s="24"/>
    </row>
    <row r="31" ht="18.75" customHeight="1" spans="1:4">
      <c r="A31" s="168" t="s">
        <v>26</v>
      </c>
      <c r="B31" s="24"/>
      <c r="C31" s="166" t="s">
        <v>40</v>
      </c>
      <c r="D31" s="24"/>
    </row>
    <row r="32" ht="18.75" customHeight="1" spans="1:4">
      <c r="A32" s="168" t="s">
        <v>26</v>
      </c>
      <c r="B32" s="24"/>
      <c r="C32" s="166" t="s">
        <v>41</v>
      </c>
      <c r="D32" s="24"/>
    </row>
    <row r="33" ht="18.75" customHeight="1" spans="1:4">
      <c r="A33" s="168" t="s">
        <v>26</v>
      </c>
      <c r="B33" s="24"/>
      <c r="C33" s="166" t="s">
        <v>42</v>
      </c>
      <c r="D33" s="24"/>
    </row>
    <row r="34" ht="18.75" customHeight="1" spans="1:4">
      <c r="A34" s="209"/>
      <c r="B34" s="169"/>
      <c r="C34" s="166" t="s">
        <v>43</v>
      </c>
      <c r="D34" s="24"/>
    </row>
    <row r="35" ht="18.75" customHeight="1" spans="1:4">
      <c r="A35" s="209" t="s">
        <v>44</v>
      </c>
      <c r="B35" s="169">
        <f>SUM(B8:B12)</f>
        <v>1579996.32</v>
      </c>
      <c r="C35" s="210" t="s">
        <v>45</v>
      </c>
      <c r="D35" s="169">
        <v>1579996.32</v>
      </c>
    </row>
    <row r="36" ht="18.75" customHeight="1" spans="1:4">
      <c r="A36" s="211" t="s">
        <v>46</v>
      </c>
      <c r="B36" s="24"/>
      <c r="C36" s="131" t="s">
        <v>47</v>
      </c>
      <c r="D36" s="24"/>
    </row>
    <row r="37" ht="18.75" customHeight="1" spans="1:4">
      <c r="A37" s="211" t="s">
        <v>48</v>
      </c>
      <c r="B37" s="24"/>
      <c r="C37" s="131" t="s">
        <v>48</v>
      </c>
      <c r="D37" s="24"/>
    </row>
    <row r="38" ht="18.75" customHeight="1" spans="1:4">
      <c r="A38" s="211" t="s">
        <v>49</v>
      </c>
      <c r="B38" s="24">
        <f>B36-B37</f>
        <v>0</v>
      </c>
      <c r="C38" s="131" t="s">
        <v>50</v>
      </c>
      <c r="D38" s="24"/>
    </row>
    <row r="39" ht="18.75" customHeight="1" spans="1:4">
      <c r="A39" s="212" t="s">
        <v>51</v>
      </c>
      <c r="B39" s="169">
        <f t="shared" ref="B39:D39" si="1">B35+B36</f>
        <v>1579996.32</v>
      </c>
      <c r="C39" s="210" t="s">
        <v>52</v>
      </c>
      <c r="D39" s="169">
        <f t="shared" si="1"/>
        <v>1579996.32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99">
        <v>1</v>
      </c>
      <c r="B2" s="100">
        <v>0</v>
      </c>
      <c r="C2" s="99">
        <v>1</v>
      </c>
      <c r="D2" s="101"/>
      <c r="E2" s="101"/>
      <c r="F2" s="40" t="s">
        <v>320</v>
      </c>
    </row>
    <row r="3" ht="32.25" customHeight="1" spans="1:6">
      <c r="A3" s="102" t="str">
        <f>"2025"&amp;"年部门政府性基金预算支出预算表"</f>
        <v>2025年部门政府性基金预算支出预算表</v>
      </c>
      <c r="B3" s="103" t="s">
        <v>321</v>
      </c>
      <c r="C3" s="104"/>
      <c r="D3" s="105"/>
      <c r="E3" s="105"/>
      <c r="F3" s="105"/>
    </row>
    <row r="4" ht="18.75" customHeight="1" spans="1:6">
      <c r="A4" s="8" t="str">
        <f>"单位名称："&amp;"云县民族宗教事务局"</f>
        <v>单位名称：云县民族宗教事务局</v>
      </c>
      <c r="B4" s="8" t="s">
        <v>322</v>
      </c>
      <c r="C4" s="99"/>
      <c r="D4" s="101"/>
      <c r="E4" s="101"/>
      <c r="F4" s="40" t="s">
        <v>1</v>
      </c>
    </row>
    <row r="5" ht="18.75" customHeight="1" spans="1:6">
      <c r="A5" s="106" t="s">
        <v>179</v>
      </c>
      <c r="B5" s="107" t="s">
        <v>74</v>
      </c>
      <c r="C5" s="108" t="s">
        <v>75</v>
      </c>
      <c r="D5" s="14" t="s">
        <v>323</v>
      </c>
      <c r="E5" s="14"/>
      <c r="F5" s="15"/>
    </row>
    <row r="6" ht="18.75" customHeight="1" spans="1:6">
      <c r="A6" s="109"/>
      <c r="B6" s="110"/>
      <c r="C6" s="96"/>
      <c r="D6" s="95" t="s">
        <v>56</v>
      </c>
      <c r="E6" s="95" t="s">
        <v>76</v>
      </c>
      <c r="F6" s="95" t="s">
        <v>77</v>
      </c>
    </row>
    <row r="7" ht="18.75" customHeight="1" spans="1:6">
      <c r="A7" s="109">
        <v>1</v>
      </c>
      <c r="B7" s="111" t="s">
        <v>160</v>
      </c>
      <c r="C7" s="96">
        <v>3</v>
      </c>
      <c r="D7" s="95">
        <v>4</v>
      </c>
      <c r="E7" s="95">
        <v>5</v>
      </c>
      <c r="F7" s="95">
        <v>6</v>
      </c>
    </row>
    <row r="8" ht="18.75" customHeight="1" spans="1:6">
      <c r="A8" s="112"/>
      <c r="B8" s="83"/>
      <c r="C8" s="83"/>
      <c r="D8" s="24"/>
      <c r="E8" s="24"/>
      <c r="F8" s="24"/>
    </row>
    <row r="9" ht="18.75" customHeight="1" spans="1:6">
      <c r="A9" s="112"/>
      <c r="B9" s="83"/>
      <c r="C9" s="83"/>
      <c r="D9" s="24"/>
      <c r="E9" s="24"/>
      <c r="F9" s="24"/>
    </row>
    <row r="10" ht="18.75" customHeight="1" spans="1:6">
      <c r="A10" s="113" t="s">
        <v>117</v>
      </c>
      <c r="B10" s="114" t="s">
        <v>117</v>
      </c>
      <c r="C10" s="115" t="s">
        <v>117</v>
      </c>
      <c r="D10" s="24"/>
      <c r="E10" s="24"/>
      <c r="F10" s="24"/>
    </row>
    <row r="11" customHeight="1" spans="1:1">
      <c r="A11" t="s">
        <v>324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Zeros="0" workbookViewId="0">
      <pane ySplit="1" topLeftCell="A3" activePane="bottomLeft" state="frozen"/>
      <selection/>
      <selection pane="bottomLeft" activeCell="A16" sqref="A16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39"/>
      <c r="P2" s="39"/>
      <c r="Q2" s="40" t="s">
        <v>325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2"/>
      <c r="L3" s="7"/>
      <c r="M3" s="7"/>
      <c r="N3" s="7"/>
      <c r="O3" s="52"/>
      <c r="P3" s="52"/>
      <c r="Q3" s="7"/>
    </row>
    <row r="4" ht="18.75" customHeight="1" spans="1:17">
      <c r="A4" s="42" t="str">
        <f>"单位名称："&amp;"云县民族宗教事务局"</f>
        <v>单位名称：云县民族宗教事务局</v>
      </c>
      <c r="B4" s="94"/>
      <c r="C4" s="94"/>
      <c r="D4" s="94"/>
      <c r="E4" s="94"/>
      <c r="F4" s="94"/>
      <c r="G4" s="94"/>
      <c r="H4" s="94"/>
      <c r="I4" s="94"/>
      <c r="J4" s="94"/>
      <c r="O4" s="64"/>
      <c r="P4" s="64"/>
      <c r="Q4" s="40" t="s">
        <v>166</v>
      </c>
    </row>
    <row r="5" ht="18.75" customHeight="1" spans="1:17">
      <c r="A5" s="12" t="s">
        <v>326</v>
      </c>
      <c r="B5" s="73" t="s">
        <v>327</v>
      </c>
      <c r="C5" s="73" t="s">
        <v>328</v>
      </c>
      <c r="D5" s="73" t="s">
        <v>329</v>
      </c>
      <c r="E5" s="73" t="s">
        <v>330</v>
      </c>
      <c r="F5" s="73" t="s">
        <v>331</v>
      </c>
      <c r="G5" s="45" t="s">
        <v>186</v>
      </c>
      <c r="H5" s="45"/>
      <c r="I5" s="45"/>
      <c r="J5" s="45"/>
      <c r="K5" s="75"/>
      <c r="L5" s="45"/>
      <c r="M5" s="45"/>
      <c r="N5" s="45"/>
      <c r="O5" s="65"/>
      <c r="P5" s="75"/>
      <c r="Q5" s="46"/>
    </row>
    <row r="6" ht="18.75" customHeight="1" spans="1:17">
      <c r="A6" s="17"/>
      <c r="B6" s="76"/>
      <c r="C6" s="76"/>
      <c r="D6" s="76"/>
      <c r="E6" s="76"/>
      <c r="F6" s="76"/>
      <c r="G6" s="76" t="s">
        <v>56</v>
      </c>
      <c r="H6" s="76" t="s">
        <v>59</v>
      </c>
      <c r="I6" s="76" t="s">
        <v>332</v>
      </c>
      <c r="J6" s="76" t="s">
        <v>333</v>
      </c>
      <c r="K6" s="77" t="s">
        <v>334</v>
      </c>
      <c r="L6" s="90" t="s">
        <v>79</v>
      </c>
      <c r="M6" s="90"/>
      <c r="N6" s="90"/>
      <c r="O6" s="91"/>
      <c r="P6" s="92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58</v>
      </c>
      <c r="I7" s="78"/>
      <c r="J7" s="78"/>
      <c r="K7" s="79"/>
      <c r="L7" s="78" t="s">
        <v>58</v>
      </c>
      <c r="M7" s="78" t="s">
        <v>65</v>
      </c>
      <c r="N7" s="78" t="s">
        <v>194</v>
      </c>
      <c r="O7" s="93" t="s">
        <v>67</v>
      </c>
      <c r="P7" s="79" t="s">
        <v>68</v>
      </c>
      <c r="Q7" s="78" t="s">
        <v>69</v>
      </c>
    </row>
    <row r="8" ht="18.75" customHeight="1" spans="1:17">
      <c r="A8" s="34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18.75" customHeight="1" spans="1:17">
      <c r="A9" s="81"/>
      <c r="B9" s="82"/>
      <c r="C9" s="82"/>
      <c r="D9" s="82"/>
      <c r="E9" s="97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81"/>
      <c r="B10" s="82"/>
      <c r="C10" s="82"/>
      <c r="D10" s="82"/>
      <c r="E10" s="98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84" t="s">
        <v>117</v>
      </c>
      <c r="B11" s="85"/>
      <c r="C11" s="85"/>
      <c r="D11" s="85"/>
      <c r="E11" s="97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customHeight="1" spans="1:1">
      <c r="A12" t="s">
        <v>335</v>
      </c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39"/>
      <c r="M2" s="87"/>
      <c r="N2" s="88" t="s">
        <v>336</v>
      </c>
    </row>
    <row r="3" ht="34.5" customHeight="1" spans="1:14">
      <c r="A3" s="41" t="str">
        <f>"2025"&amp;"年部门政府购买服务预算表"</f>
        <v>2025年部门政府购买服务预算表</v>
      </c>
      <c r="B3" s="70"/>
      <c r="C3" s="52"/>
      <c r="D3" s="70"/>
      <c r="E3" s="70"/>
      <c r="F3" s="70"/>
      <c r="G3" s="70"/>
      <c r="H3" s="71"/>
      <c r="I3" s="70"/>
      <c r="J3" s="70"/>
      <c r="K3" s="70"/>
      <c r="L3" s="52"/>
      <c r="M3" s="71"/>
      <c r="N3" s="70"/>
    </row>
    <row r="4" ht="18.75" customHeight="1" spans="1:14">
      <c r="A4" s="60" t="str">
        <f>"单位名称："&amp;"云县民族宗教事务局"</f>
        <v>单位名称：云县民族宗教事务局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4"/>
      <c r="M4" s="89"/>
      <c r="N4" s="88" t="s">
        <v>166</v>
      </c>
    </row>
    <row r="5" ht="18.75" customHeight="1" spans="1:14">
      <c r="A5" s="12" t="s">
        <v>326</v>
      </c>
      <c r="B5" s="73" t="s">
        <v>337</v>
      </c>
      <c r="C5" s="74" t="s">
        <v>338</v>
      </c>
      <c r="D5" s="45" t="s">
        <v>186</v>
      </c>
      <c r="E5" s="45"/>
      <c r="F5" s="45"/>
      <c r="G5" s="45"/>
      <c r="H5" s="75"/>
      <c r="I5" s="45"/>
      <c r="J5" s="45"/>
      <c r="K5" s="45"/>
      <c r="L5" s="65"/>
      <c r="M5" s="75"/>
      <c r="N5" s="46"/>
    </row>
    <row r="6" ht="18.75" customHeight="1" spans="1:14">
      <c r="A6" s="17"/>
      <c r="B6" s="76"/>
      <c r="C6" s="77"/>
      <c r="D6" s="76" t="s">
        <v>56</v>
      </c>
      <c r="E6" s="76" t="s">
        <v>59</v>
      </c>
      <c r="F6" s="76" t="s">
        <v>332</v>
      </c>
      <c r="G6" s="76" t="s">
        <v>333</v>
      </c>
      <c r="H6" s="77" t="s">
        <v>334</v>
      </c>
      <c r="I6" s="90" t="s">
        <v>79</v>
      </c>
      <c r="J6" s="90"/>
      <c r="K6" s="90"/>
      <c r="L6" s="91"/>
      <c r="M6" s="92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58</v>
      </c>
      <c r="J7" s="78" t="s">
        <v>65</v>
      </c>
      <c r="K7" s="78" t="s">
        <v>194</v>
      </c>
      <c r="L7" s="93" t="s">
        <v>67</v>
      </c>
      <c r="M7" s="79" t="s">
        <v>68</v>
      </c>
      <c r="N7" s="78" t="s">
        <v>69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/>
      <c r="B9" s="82"/>
      <c r="C9" s="8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1"/>
      <c r="B10" s="82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4" t="s">
        <v>117</v>
      </c>
      <c r="B11" s="85"/>
      <c r="C11" s="8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t="s">
        <v>339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C13" sqref="C13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8"/>
      <c r="G2" s="39"/>
      <c r="H2" s="39"/>
      <c r="I2" s="39" t="s">
        <v>340</v>
      </c>
    </row>
    <row r="3" ht="27.75" customHeight="1" spans="1:9">
      <c r="A3" s="59" t="str">
        <f>"2025"&amp;"年县对下转移支付预算表"</f>
        <v>2025年县对下转移支付预算表</v>
      </c>
      <c r="B3" s="7"/>
      <c r="C3" s="7"/>
      <c r="D3" s="7"/>
      <c r="E3" s="7"/>
      <c r="F3" s="7"/>
      <c r="G3" s="52"/>
      <c r="H3" s="52"/>
      <c r="I3" s="7"/>
    </row>
    <row r="4" ht="18.75" customHeight="1" spans="1:9">
      <c r="A4" s="60" t="str">
        <f>"单位名称："&amp;"云县民族宗教事务局"</f>
        <v>单位名称：云县民族宗教事务局</v>
      </c>
      <c r="B4" s="61"/>
      <c r="C4" s="61"/>
      <c r="D4" s="62"/>
      <c r="E4" s="63"/>
      <c r="G4" s="64"/>
      <c r="H4" s="64"/>
      <c r="I4" s="39" t="s">
        <v>166</v>
      </c>
    </row>
    <row r="5" ht="18.75" customHeight="1" spans="1:9">
      <c r="A5" s="32" t="s">
        <v>341</v>
      </c>
      <c r="B5" s="13" t="s">
        <v>186</v>
      </c>
      <c r="C5" s="14"/>
      <c r="D5" s="14"/>
      <c r="E5" s="13" t="s">
        <v>342</v>
      </c>
      <c r="F5" s="14"/>
      <c r="G5" s="65"/>
      <c r="H5" s="65"/>
      <c r="I5" s="15"/>
    </row>
    <row r="6" ht="18.75" customHeight="1" spans="1:9">
      <c r="A6" s="34"/>
      <c r="B6" s="33" t="s">
        <v>56</v>
      </c>
      <c r="C6" s="12" t="s">
        <v>59</v>
      </c>
      <c r="D6" s="66" t="s">
        <v>343</v>
      </c>
      <c r="E6" s="67" t="s">
        <v>344</v>
      </c>
      <c r="F6" s="67" t="s">
        <v>344</v>
      </c>
      <c r="G6" s="67" t="s">
        <v>344</v>
      </c>
      <c r="H6" s="67" t="s">
        <v>344</v>
      </c>
      <c r="I6" s="67" t="s">
        <v>344</v>
      </c>
    </row>
    <row r="7" ht="18.75" customHeight="1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1">
      <c r="A10" t="s">
        <v>345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16" sqref="A16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346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"单位名称："&amp;"云县民族宗教事务局"</f>
        <v>单位名称：云县民族宗教事务局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268</v>
      </c>
      <c r="B5" s="47" t="s">
        <v>269</v>
      </c>
      <c r="C5" s="47" t="s">
        <v>270</v>
      </c>
      <c r="D5" s="47" t="s">
        <v>271</v>
      </c>
      <c r="E5" s="47" t="s">
        <v>272</v>
      </c>
      <c r="F5" s="54" t="s">
        <v>273</v>
      </c>
      <c r="G5" s="47" t="s">
        <v>274</v>
      </c>
      <c r="H5" s="54" t="s">
        <v>275</v>
      </c>
      <c r="I5" s="54" t="s">
        <v>276</v>
      </c>
      <c r="J5" s="47" t="s">
        <v>277</v>
      </c>
    </row>
    <row r="6" ht="18.7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54">
        <v>6</v>
      </c>
      <c r="G6" s="47">
        <v>7</v>
      </c>
      <c r="H6" s="54">
        <v>8</v>
      </c>
      <c r="I6" s="54">
        <v>9</v>
      </c>
      <c r="J6" s="47">
        <v>10</v>
      </c>
    </row>
    <row r="7" ht="18.75" customHeight="1" spans="1:10">
      <c r="A7" s="22"/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  <row r="9" customHeight="1" spans="1:1">
      <c r="A9" t="s">
        <v>347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0" t="s">
        <v>348</v>
      </c>
    </row>
    <row r="3" ht="34.5" customHeight="1" spans="1:8">
      <c r="A3" s="41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2" t="str">
        <f>"单位名称："&amp;"云县民族宗教事务局"</f>
        <v>单位名称：云县民族宗教事务局</v>
      </c>
      <c r="B4" s="9"/>
      <c r="C4" s="4"/>
      <c r="H4" s="43" t="s">
        <v>166</v>
      </c>
    </row>
    <row r="5" ht="18.75" customHeight="1" spans="1:8">
      <c r="A5" s="12" t="s">
        <v>179</v>
      </c>
      <c r="B5" s="12" t="s">
        <v>349</v>
      </c>
      <c r="C5" s="12" t="s">
        <v>350</v>
      </c>
      <c r="D5" s="12" t="s">
        <v>351</v>
      </c>
      <c r="E5" s="12" t="s">
        <v>352</v>
      </c>
      <c r="F5" s="44" t="s">
        <v>353</v>
      </c>
      <c r="G5" s="45"/>
      <c r="H5" s="46"/>
    </row>
    <row r="6" ht="18.75" customHeight="1" spans="1:8">
      <c r="A6" s="19"/>
      <c r="B6" s="19"/>
      <c r="C6" s="19"/>
      <c r="D6" s="19"/>
      <c r="E6" s="19"/>
      <c r="F6" s="47" t="s">
        <v>330</v>
      </c>
      <c r="G6" s="47" t="s">
        <v>354</v>
      </c>
      <c r="H6" s="47" t="s">
        <v>355</v>
      </c>
    </row>
    <row r="7" ht="18.75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18.75" customHeight="1" spans="1:8">
      <c r="A8" s="48"/>
      <c r="B8" s="48"/>
      <c r="C8" s="35"/>
      <c r="D8" s="35"/>
      <c r="E8" s="35"/>
      <c r="F8" s="49"/>
      <c r="G8" s="24"/>
      <c r="H8" s="24"/>
    </row>
    <row r="9" ht="18.75" customHeight="1" spans="1:8">
      <c r="A9" s="27" t="s">
        <v>56</v>
      </c>
      <c r="B9" s="50"/>
      <c r="C9" s="50"/>
      <c r="D9" s="50"/>
      <c r="E9" s="51"/>
      <c r="F9" s="49"/>
      <c r="G9" s="24"/>
      <c r="H9" s="24"/>
    </row>
    <row r="10" customHeight="1" spans="1:1">
      <c r="A10" t="s">
        <v>356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D29" sqref="D29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39" t="s">
        <v>357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"单位名称："&amp;"云县民族宗教事务局"</f>
        <v>单位名称：云县民族宗教事务局</v>
      </c>
      <c r="B4" s="9"/>
      <c r="C4" s="9"/>
      <c r="D4" s="9"/>
      <c r="E4" s="9"/>
      <c r="F4" s="9"/>
      <c r="G4" s="9"/>
      <c r="H4" s="10"/>
      <c r="I4" s="10"/>
      <c r="J4" s="10"/>
      <c r="K4" s="5" t="s">
        <v>166</v>
      </c>
    </row>
    <row r="5" ht="18.75" customHeight="1" spans="1:11">
      <c r="A5" s="11" t="s">
        <v>252</v>
      </c>
      <c r="B5" s="11" t="s">
        <v>181</v>
      </c>
      <c r="C5" s="11" t="s">
        <v>253</v>
      </c>
      <c r="D5" s="12" t="s">
        <v>182</v>
      </c>
      <c r="E5" s="12" t="s">
        <v>183</v>
      </c>
      <c r="F5" s="12" t="s">
        <v>254</v>
      </c>
      <c r="G5" s="12" t="s">
        <v>255</v>
      </c>
      <c r="H5" s="32" t="s">
        <v>56</v>
      </c>
      <c r="I5" s="13" t="s">
        <v>358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117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1">
      <c r="A12" t="s">
        <v>359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4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360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"单位名称："&amp;"云县民族宗教事务局"</f>
        <v>单位名称：云县民族宗教事务局</v>
      </c>
      <c r="B4" s="9"/>
      <c r="C4" s="9"/>
      <c r="D4" s="9"/>
      <c r="E4" s="10"/>
      <c r="F4" s="10"/>
      <c r="G4" s="5" t="s">
        <v>166</v>
      </c>
    </row>
    <row r="5" ht="18.75" customHeight="1" spans="1:7">
      <c r="A5" s="11" t="s">
        <v>253</v>
      </c>
      <c r="B5" s="11" t="s">
        <v>252</v>
      </c>
      <c r="C5" s="11" t="s">
        <v>181</v>
      </c>
      <c r="D5" s="12" t="s">
        <v>361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200000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200000</v>
      </c>
      <c r="F10" s="24"/>
      <c r="G10" s="24"/>
    </row>
    <row r="11" ht="18.75" customHeight="1" spans="1:7">
      <c r="A11" s="26"/>
      <c r="B11" s="22" t="s">
        <v>362</v>
      </c>
      <c r="C11" s="22" t="s">
        <v>261</v>
      </c>
      <c r="D11" s="22" t="s">
        <v>363</v>
      </c>
      <c r="E11" s="24">
        <v>89800</v>
      </c>
      <c r="F11" s="24"/>
      <c r="G11" s="24"/>
    </row>
    <row r="12" ht="18.75" customHeight="1" spans="1:7">
      <c r="A12" s="26"/>
      <c r="B12" s="22" t="s">
        <v>362</v>
      </c>
      <c r="C12" s="22" t="s">
        <v>258</v>
      </c>
      <c r="D12" s="22" t="s">
        <v>363</v>
      </c>
      <c r="E12" s="24">
        <v>100000</v>
      </c>
      <c r="F12" s="24"/>
      <c r="G12" s="24"/>
    </row>
    <row r="13" ht="18.75" customHeight="1" spans="1:7">
      <c r="A13" s="26"/>
      <c r="B13" s="22" t="s">
        <v>362</v>
      </c>
      <c r="C13" s="22" t="s">
        <v>263</v>
      </c>
      <c r="D13" s="22" t="s">
        <v>363</v>
      </c>
      <c r="E13" s="24">
        <v>10200</v>
      </c>
      <c r="F13" s="24"/>
      <c r="G13" s="24"/>
    </row>
    <row r="14" ht="18.75" customHeight="1" spans="1:7">
      <c r="A14" s="27" t="s">
        <v>56</v>
      </c>
      <c r="B14" s="28" t="s">
        <v>364</v>
      </c>
      <c r="C14" s="28"/>
      <c r="D14" s="29"/>
      <c r="E14" s="24">
        <v>200000</v>
      </c>
      <c r="F14" s="24"/>
      <c r="G14" s="24"/>
    </row>
  </sheetData>
  <mergeCells count="11">
    <mergeCell ref="A3:G3"/>
    <mergeCell ref="A4:D4"/>
    <mergeCell ref="E5:G5"/>
    <mergeCell ref="A14:D14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topLeftCell="P1" workbookViewId="0">
      <pane ySplit="1" topLeftCell="A9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199"/>
      <c r="O2" s="68"/>
      <c r="P2" s="68"/>
      <c r="Q2" s="68"/>
      <c r="R2" s="68"/>
      <c r="S2" s="39" t="s">
        <v>53</v>
      </c>
    </row>
    <row r="3" ht="57.75" customHeight="1" spans="1:19">
      <c r="A3" s="127" t="str">
        <f>"2025"&amp;"年部门收入预算表"</f>
        <v>2025年部门收入预算表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200"/>
      <c r="P3" s="200"/>
      <c r="Q3" s="200"/>
      <c r="R3" s="200"/>
      <c r="S3" s="200"/>
    </row>
    <row r="4" ht="18.75" customHeight="1" spans="1:19">
      <c r="A4" s="42" t="str">
        <f>"单位名称："&amp;"云县民族宗教事务局"</f>
        <v>单位名称：云县民族宗教事务局</v>
      </c>
      <c r="B4" s="94"/>
      <c r="C4" s="94"/>
      <c r="D4" s="94"/>
      <c r="E4" s="94"/>
      <c r="F4" s="94"/>
      <c r="G4" s="94"/>
      <c r="H4" s="94"/>
      <c r="I4" s="94"/>
      <c r="J4" s="72"/>
      <c r="K4" s="94"/>
      <c r="L4" s="94"/>
      <c r="M4" s="94"/>
      <c r="N4" s="94"/>
      <c r="O4" s="72"/>
      <c r="P4" s="72"/>
      <c r="Q4" s="72"/>
      <c r="R4" s="72"/>
      <c r="S4" s="39" t="s">
        <v>1</v>
      </c>
    </row>
    <row r="5" ht="18.75" customHeight="1" spans="1:19">
      <c r="A5" s="183" t="s">
        <v>54</v>
      </c>
      <c r="B5" s="184" t="s">
        <v>55</v>
      </c>
      <c r="C5" s="184" t="s">
        <v>56</v>
      </c>
      <c r="D5" s="185" t="s">
        <v>57</v>
      </c>
      <c r="E5" s="186"/>
      <c r="F5" s="186"/>
      <c r="G5" s="186"/>
      <c r="H5" s="186"/>
      <c r="I5" s="186"/>
      <c r="J5" s="201"/>
      <c r="K5" s="186"/>
      <c r="L5" s="186"/>
      <c r="M5" s="186"/>
      <c r="N5" s="202"/>
      <c r="O5" s="185" t="s">
        <v>46</v>
      </c>
      <c r="P5" s="185"/>
      <c r="Q5" s="185"/>
      <c r="R5" s="185"/>
      <c r="S5" s="205"/>
    </row>
    <row r="6" ht="18.75" customHeight="1" spans="1:19">
      <c r="A6" s="187"/>
      <c r="B6" s="188"/>
      <c r="C6" s="188"/>
      <c r="D6" s="189" t="s">
        <v>58</v>
      </c>
      <c r="E6" s="189" t="s">
        <v>59</v>
      </c>
      <c r="F6" s="189" t="s">
        <v>60</v>
      </c>
      <c r="G6" s="189" t="s">
        <v>61</v>
      </c>
      <c r="H6" s="189" t="s">
        <v>62</v>
      </c>
      <c r="I6" s="203" t="s">
        <v>63</v>
      </c>
      <c r="J6" s="203"/>
      <c r="K6" s="203"/>
      <c r="L6" s="203"/>
      <c r="M6" s="203"/>
      <c r="N6" s="192"/>
      <c r="O6" s="189" t="s">
        <v>58</v>
      </c>
      <c r="P6" s="189" t="s">
        <v>59</v>
      </c>
      <c r="Q6" s="189" t="s">
        <v>60</v>
      </c>
      <c r="R6" s="189" t="s">
        <v>61</v>
      </c>
      <c r="S6" s="189" t="s">
        <v>64</v>
      </c>
    </row>
    <row r="7" ht="18.75" customHeight="1" spans="1:19">
      <c r="A7" s="190"/>
      <c r="B7" s="191"/>
      <c r="C7" s="191"/>
      <c r="D7" s="192"/>
      <c r="E7" s="192"/>
      <c r="F7" s="192"/>
      <c r="G7" s="192"/>
      <c r="H7" s="192"/>
      <c r="I7" s="191" t="s">
        <v>58</v>
      </c>
      <c r="J7" s="191" t="s">
        <v>65</v>
      </c>
      <c r="K7" s="191" t="s">
        <v>66</v>
      </c>
      <c r="L7" s="191" t="s">
        <v>67</v>
      </c>
      <c r="M7" s="191" t="s">
        <v>68</v>
      </c>
      <c r="N7" s="191" t="s">
        <v>69</v>
      </c>
      <c r="O7" s="204"/>
      <c r="P7" s="204"/>
      <c r="Q7" s="204"/>
      <c r="R7" s="204"/>
      <c r="S7" s="192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3" t="s">
        <v>70</v>
      </c>
      <c r="B9" s="194" t="s">
        <v>71</v>
      </c>
      <c r="C9" s="24">
        <v>1579996.32</v>
      </c>
      <c r="D9" s="24">
        <v>1579996.32</v>
      </c>
      <c r="E9" s="24">
        <v>1579996.32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195" t="s">
        <v>72</v>
      </c>
      <c r="B10" s="196" t="s">
        <v>71</v>
      </c>
      <c r="C10" s="24">
        <v>1579996.32</v>
      </c>
      <c r="D10" s="24">
        <v>1579996.32</v>
      </c>
      <c r="E10" s="24">
        <v>1579996.32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197" t="s">
        <v>56</v>
      </c>
      <c r="B11" s="198"/>
      <c r="C11" s="24">
        <v>1579996.32</v>
      </c>
      <c r="D11" s="24">
        <v>1579996.32</v>
      </c>
      <c r="E11" s="24">
        <v>1579996.32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4"/>
  <sheetViews>
    <sheetView showZeros="0" workbookViewId="0">
      <pane ySplit="1" topLeftCell="A2" activePane="bottomLeft" state="frozen"/>
      <selection/>
      <selection pane="bottomLeft" activeCell="D36" sqref="D36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1"/>
      <c r="E2" s="2"/>
      <c r="F2" s="2"/>
      <c r="G2" s="2"/>
      <c r="H2" s="171"/>
      <c r="I2" s="2"/>
      <c r="J2" s="171"/>
      <c r="K2" s="2"/>
      <c r="L2" s="2"/>
      <c r="M2" s="2"/>
      <c r="N2" s="2"/>
      <c r="O2" s="40" t="s">
        <v>73</v>
      </c>
    </row>
    <row r="3" ht="42" customHeight="1" spans="1:15">
      <c r="A3" s="6" t="str">
        <f>"2025"&amp;"年部门支出预算表"</f>
        <v>2025年部门支出预算表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ht="18.75" customHeight="1" spans="1:15">
      <c r="A4" s="173" t="str">
        <f>"单位名称："&amp;"云县民族宗教事务局"</f>
        <v>单位名称：云县民族宗教事务局</v>
      </c>
      <c r="B4" s="174"/>
      <c r="C4" s="63"/>
      <c r="D4" s="31"/>
      <c r="E4" s="63"/>
      <c r="F4" s="63"/>
      <c r="G4" s="63"/>
      <c r="H4" s="31"/>
      <c r="I4" s="63"/>
      <c r="J4" s="31"/>
      <c r="K4" s="63"/>
      <c r="L4" s="63"/>
      <c r="M4" s="181"/>
      <c r="N4" s="181"/>
      <c r="O4" s="40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5" t="s">
        <v>76</v>
      </c>
      <c r="F5" s="137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7" t="s">
        <v>58</v>
      </c>
      <c r="E6" s="93" t="s">
        <v>76</v>
      </c>
      <c r="F6" s="93" t="s">
        <v>77</v>
      </c>
      <c r="G6" s="19"/>
      <c r="H6" s="19"/>
      <c r="I6" s="19"/>
      <c r="J6" s="67" t="s">
        <v>58</v>
      </c>
      <c r="K6" s="47" t="s">
        <v>80</v>
      </c>
      <c r="L6" s="47" t="s">
        <v>81</v>
      </c>
      <c r="M6" s="47" t="s">
        <v>82</v>
      </c>
      <c r="N6" s="47" t="s">
        <v>83</v>
      </c>
      <c r="O6" s="47" t="s">
        <v>84</v>
      </c>
    </row>
    <row r="7" ht="18.75" customHeight="1" spans="1:15">
      <c r="A7" s="116">
        <v>1</v>
      </c>
      <c r="B7" s="116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</row>
    <row r="8" ht="18.75" customHeight="1" spans="1:15">
      <c r="A8" s="131" t="s">
        <v>85</v>
      </c>
      <c r="B8" s="160" t="s">
        <v>86</v>
      </c>
      <c r="C8" s="24">
        <v>1237303.7</v>
      </c>
      <c r="D8" s="24">
        <v>1237303.7</v>
      </c>
      <c r="E8" s="24">
        <v>1037303.7</v>
      </c>
      <c r="F8" s="24">
        <v>200000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5" t="s">
        <v>87</v>
      </c>
      <c r="B9" s="213" t="s">
        <v>88</v>
      </c>
      <c r="C9" s="24">
        <v>1237303.7</v>
      </c>
      <c r="D9" s="24">
        <v>1237303.7</v>
      </c>
      <c r="E9" s="24">
        <v>1037303.7</v>
      </c>
      <c r="F9" s="24">
        <v>200000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7" t="s">
        <v>89</v>
      </c>
      <c r="B10" s="214" t="s">
        <v>90</v>
      </c>
      <c r="C10" s="24">
        <v>1037303.7</v>
      </c>
      <c r="D10" s="24">
        <v>1037303.7</v>
      </c>
      <c r="E10" s="24">
        <v>1037303.7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7" t="s">
        <v>91</v>
      </c>
      <c r="B11" s="214" t="s">
        <v>92</v>
      </c>
      <c r="C11" s="24">
        <v>200000</v>
      </c>
      <c r="D11" s="24">
        <v>200000</v>
      </c>
      <c r="E11" s="24"/>
      <c r="F11" s="24">
        <v>200000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31" t="s">
        <v>93</v>
      </c>
      <c r="B12" s="160" t="s">
        <v>94</v>
      </c>
      <c r="C12" s="24">
        <v>186504.12</v>
      </c>
      <c r="D12" s="24">
        <v>186504.12</v>
      </c>
      <c r="E12" s="24">
        <v>186504.12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5" t="s">
        <v>95</v>
      </c>
      <c r="B13" s="213" t="s">
        <v>96</v>
      </c>
      <c r="C13" s="24">
        <v>186504.12</v>
      </c>
      <c r="D13" s="24">
        <v>186504.12</v>
      </c>
      <c r="E13" s="24">
        <v>186504.12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7" t="s">
        <v>97</v>
      </c>
      <c r="B14" s="214" t="s">
        <v>98</v>
      </c>
      <c r="C14" s="24">
        <v>64284.6</v>
      </c>
      <c r="D14" s="24">
        <v>64284.6</v>
      </c>
      <c r="E14" s="24">
        <v>64284.6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7" t="s">
        <v>99</v>
      </c>
      <c r="B15" s="214" t="s">
        <v>100</v>
      </c>
      <c r="C15" s="24">
        <v>122219.52</v>
      </c>
      <c r="D15" s="24">
        <v>122219.52</v>
      </c>
      <c r="E15" s="24">
        <v>122219.52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31" t="s">
        <v>101</v>
      </c>
      <c r="B16" s="160" t="s">
        <v>102</v>
      </c>
      <c r="C16" s="24">
        <v>60635.86</v>
      </c>
      <c r="D16" s="24">
        <v>60635.86</v>
      </c>
      <c r="E16" s="24">
        <v>60635.86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5" t="s">
        <v>103</v>
      </c>
      <c r="B17" s="213" t="s">
        <v>104</v>
      </c>
      <c r="C17" s="24">
        <v>60635.86</v>
      </c>
      <c r="D17" s="24">
        <v>60635.86</v>
      </c>
      <c r="E17" s="24">
        <v>60635.86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7" t="s">
        <v>105</v>
      </c>
      <c r="B18" s="214" t="s">
        <v>106</v>
      </c>
      <c r="C18" s="24">
        <v>39318.1</v>
      </c>
      <c r="D18" s="24">
        <v>39318.1</v>
      </c>
      <c r="E18" s="24">
        <v>39318.1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77" t="s">
        <v>107</v>
      </c>
      <c r="B19" s="214" t="s">
        <v>108</v>
      </c>
      <c r="C19" s="24">
        <v>17217.22</v>
      </c>
      <c r="D19" s="24">
        <v>17217.22</v>
      </c>
      <c r="E19" s="24">
        <v>17217.22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7" t="s">
        <v>109</v>
      </c>
      <c r="B20" s="214" t="s">
        <v>110</v>
      </c>
      <c r="C20" s="24">
        <v>4100.54</v>
      </c>
      <c r="D20" s="24">
        <v>4100.54</v>
      </c>
      <c r="E20" s="24">
        <v>4100.54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31" t="s">
        <v>111</v>
      </c>
      <c r="B21" s="160" t="s">
        <v>112</v>
      </c>
      <c r="C21" s="24">
        <v>95552.64</v>
      </c>
      <c r="D21" s="24">
        <v>95552.64</v>
      </c>
      <c r="E21" s="24">
        <v>95552.64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75" t="s">
        <v>113</v>
      </c>
      <c r="B22" s="213" t="s">
        <v>114</v>
      </c>
      <c r="C22" s="24">
        <v>95552.64</v>
      </c>
      <c r="D22" s="24">
        <v>95552.64</v>
      </c>
      <c r="E22" s="24">
        <v>95552.64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77" t="s">
        <v>115</v>
      </c>
      <c r="B23" s="214" t="s">
        <v>116</v>
      </c>
      <c r="C23" s="24">
        <v>95552.64</v>
      </c>
      <c r="D23" s="24">
        <v>95552.64</v>
      </c>
      <c r="E23" s="24">
        <v>95552.64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79" t="s">
        <v>117</v>
      </c>
      <c r="B24" s="180" t="s">
        <v>117</v>
      </c>
      <c r="C24" s="24">
        <v>1579996.32</v>
      </c>
      <c r="D24" s="24">
        <v>1579996.32</v>
      </c>
      <c r="E24" s="24">
        <v>1379996.32</v>
      </c>
      <c r="F24" s="24">
        <v>200000</v>
      </c>
      <c r="G24" s="24"/>
      <c r="H24" s="24"/>
      <c r="I24" s="24"/>
      <c r="J24" s="24"/>
      <c r="K24" s="24"/>
      <c r="L24" s="24"/>
      <c r="M24" s="24"/>
      <c r="N24" s="24"/>
      <c r="O24" s="24"/>
    </row>
  </sheetData>
  <mergeCells count="11">
    <mergeCell ref="A3:O3"/>
    <mergeCell ref="A4:L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" activePane="bottomLeft" state="frozen"/>
      <selection/>
      <selection pane="bottomLeft" activeCell="D22" sqref="D22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0" t="s">
        <v>118</v>
      </c>
    </row>
    <row r="3" ht="36" customHeight="1" spans="1:4">
      <c r="A3" s="6" t="str">
        <f>"2025"&amp;"年部门财政拨款收支预算总表"</f>
        <v>2025年部门财政拨款收支预算总表</v>
      </c>
      <c r="B3" s="158"/>
      <c r="C3" s="158"/>
      <c r="D3" s="158"/>
    </row>
    <row r="4" ht="18.75" customHeight="1" spans="1:4">
      <c r="A4" s="8" t="str">
        <f>"单位名称："&amp;"云县民族宗教事务局"</f>
        <v>单位名称：云县民族宗教事务局</v>
      </c>
      <c r="B4" s="159"/>
      <c r="C4" s="159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6" t="str">
        <f t="shared" ref="B6:D6" si="0">"2025"&amp;"年预算数"</f>
        <v>2025年预算数</v>
      </c>
      <c r="C6" s="32" t="s">
        <v>119</v>
      </c>
      <c r="D6" s="106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0" t="s">
        <v>120</v>
      </c>
      <c r="B8" s="24">
        <v>1579996.32</v>
      </c>
      <c r="C8" s="23" t="s">
        <v>121</v>
      </c>
      <c r="D8" s="24">
        <v>1579996.32</v>
      </c>
    </row>
    <row r="9" ht="18.75" customHeight="1" spans="1:4">
      <c r="A9" s="161" t="s">
        <v>122</v>
      </c>
      <c r="B9" s="24">
        <v>1579996.32</v>
      </c>
      <c r="C9" s="23" t="s">
        <v>123</v>
      </c>
      <c r="D9" s="24">
        <v>1237303.7</v>
      </c>
    </row>
    <row r="10" ht="18.75" customHeight="1" spans="1:4">
      <c r="A10" s="161" t="s">
        <v>124</v>
      </c>
      <c r="B10" s="24"/>
      <c r="C10" s="23" t="s">
        <v>125</v>
      </c>
      <c r="D10" s="24"/>
    </row>
    <row r="11" ht="18.75" customHeight="1" spans="1:4">
      <c r="A11" s="161" t="s">
        <v>126</v>
      </c>
      <c r="B11" s="24"/>
      <c r="C11" s="23" t="s">
        <v>127</v>
      </c>
      <c r="D11" s="24"/>
    </row>
    <row r="12" ht="18.75" customHeight="1" spans="1:4">
      <c r="A12" s="162" t="s">
        <v>128</v>
      </c>
      <c r="B12" s="24"/>
      <c r="C12" s="163" t="s">
        <v>129</v>
      </c>
      <c r="D12" s="24"/>
    </row>
    <row r="13" ht="18.75" customHeight="1" spans="1:4">
      <c r="A13" s="164" t="s">
        <v>122</v>
      </c>
      <c r="B13" s="24"/>
      <c r="C13" s="165" t="s">
        <v>130</v>
      </c>
      <c r="D13" s="24"/>
    </row>
    <row r="14" ht="18.75" customHeight="1" spans="1:4">
      <c r="A14" s="164" t="s">
        <v>124</v>
      </c>
      <c r="B14" s="24"/>
      <c r="C14" s="165" t="s">
        <v>131</v>
      </c>
      <c r="D14" s="24"/>
    </row>
    <row r="15" ht="18.75" customHeight="1" spans="1:4">
      <c r="A15" s="164" t="s">
        <v>126</v>
      </c>
      <c r="B15" s="24"/>
      <c r="C15" s="165" t="s">
        <v>132</v>
      </c>
      <c r="D15" s="24"/>
    </row>
    <row r="16" ht="18.75" customHeight="1" spans="1:4">
      <c r="A16" s="164" t="s">
        <v>26</v>
      </c>
      <c r="B16" s="24"/>
      <c r="C16" s="165" t="s">
        <v>133</v>
      </c>
      <c r="D16" s="24">
        <v>186504.12</v>
      </c>
    </row>
    <row r="17" ht="18.75" customHeight="1" spans="1:4">
      <c r="A17" s="164" t="s">
        <v>26</v>
      </c>
      <c r="B17" s="24" t="s">
        <v>26</v>
      </c>
      <c r="C17" s="165" t="s">
        <v>134</v>
      </c>
      <c r="D17" s="24">
        <v>60635.86</v>
      </c>
    </row>
    <row r="18" ht="18.75" customHeight="1" spans="1:4">
      <c r="A18" s="166" t="s">
        <v>26</v>
      </c>
      <c r="B18" s="24" t="s">
        <v>26</v>
      </c>
      <c r="C18" s="165" t="s">
        <v>135</v>
      </c>
      <c r="D18" s="24"/>
    </row>
    <row r="19" ht="18.75" customHeight="1" spans="1:4">
      <c r="A19" s="166" t="s">
        <v>26</v>
      </c>
      <c r="B19" s="24" t="s">
        <v>26</v>
      </c>
      <c r="C19" s="165" t="s">
        <v>136</v>
      </c>
      <c r="D19" s="24"/>
    </row>
    <row r="20" ht="18.75" customHeight="1" spans="1:4">
      <c r="A20" s="167" t="s">
        <v>26</v>
      </c>
      <c r="B20" s="24" t="s">
        <v>26</v>
      </c>
      <c r="C20" s="165" t="s">
        <v>137</v>
      </c>
      <c r="D20" s="24"/>
    </row>
    <row r="21" ht="18.75" customHeight="1" spans="1:4">
      <c r="A21" s="167" t="s">
        <v>26</v>
      </c>
      <c r="B21" s="24" t="s">
        <v>26</v>
      </c>
      <c r="C21" s="165" t="s">
        <v>138</v>
      </c>
      <c r="D21" s="24"/>
    </row>
    <row r="22" ht="18.75" customHeight="1" spans="1:4">
      <c r="A22" s="167" t="s">
        <v>26</v>
      </c>
      <c r="B22" s="24" t="s">
        <v>26</v>
      </c>
      <c r="C22" s="165" t="s">
        <v>139</v>
      </c>
      <c r="D22" s="24"/>
    </row>
    <row r="23" ht="18.75" customHeight="1" spans="1:4">
      <c r="A23" s="167" t="s">
        <v>26</v>
      </c>
      <c r="B23" s="24" t="s">
        <v>26</v>
      </c>
      <c r="C23" s="165" t="s">
        <v>140</v>
      </c>
      <c r="D23" s="24"/>
    </row>
    <row r="24" ht="18.75" customHeight="1" spans="1:4">
      <c r="A24" s="167" t="s">
        <v>26</v>
      </c>
      <c r="B24" s="24" t="s">
        <v>26</v>
      </c>
      <c r="C24" s="165" t="s">
        <v>141</v>
      </c>
      <c r="D24" s="24"/>
    </row>
    <row r="25" ht="18.75" customHeight="1" spans="1:4">
      <c r="A25" s="167" t="s">
        <v>26</v>
      </c>
      <c r="B25" s="24" t="s">
        <v>26</v>
      </c>
      <c r="C25" s="165" t="s">
        <v>142</v>
      </c>
      <c r="D25" s="24"/>
    </row>
    <row r="26" ht="18.75" customHeight="1" spans="1:4">
      <c r="A26" s="167" t="s">
        <v>26</v>
      </c>
      <c r="B26" s="24" t="s">
        <v>26</v>
      </c>
      <c r="C26" s="165" t="s">
        <v>143</v>
      </c>
      <c r="D26" s="24"/>
    </row>
    <row r="27" ht="18.75" customHeight="1" spans="1:4">
      <c r="A27" s="167" t="s">
        <v>26</v>
      </c>
      <c r="B27" s="24" t="s">
        <v>26</v>
      </c>
      <c r="C27" s="165" t="s">
        <v>144</v>
      </c>
      <c r="D27" s="24">
        <v>95552.64</v>
      </c>
    </row>
    <row r="28" ht="18.75" customHeight="1" spans="1:4">
      <c r="A28" s="167" t="s">
        <v>26</v>
      </c>
      <c r="B28" s="24" t="s">
        <v>26</v>
      </c>
      <c r="C28" s="165" t="s">
        <v>145</v>
      </c>
      <c r="D28" s="24"/>
    </row>
    <row r="29" ht="18.75" customHeight="1" spans="1:4">
      <c r="A29" s="167" t="s">
        <v>26</v>
      </c>
      <c r="B29" s="24" t="s">
        <v>26</v>
      </c>
      <c r="C29" s="165" t="s">
        <v>146</v>
      </c>
      <c r="D29" s="24"/>
    </row>
    <row r="30" ht="18.75" customHeight="1" spans="1:4">
      <c r="A30" s="167" t="s">
        <v>26</v>
      </c>
      <c r="B30" s="24" t="s">
        <v>26</v>
      </c>
      <c r="C30" s="165" t="s">
        <v>147</v>
      </c>
      <c r="D30" s="24"/>
    </row>
    <row r="31" ht="18.75" customHeight="1" spans="1:4">
      <c r="A31" s="167" t="s">
        <v>26</v>
      </c>
      <c r="B31" s="24" t="s">
        <v>26</v>
      </c>
      <c r="C31" s="165" t="s">
        <v>148</v>
      </c>
      <c r="D31" s="24"/>
    </row>
    <row r="32" ht="18.75" customHeight="1" spans="1:4">
      <c r="A32" s="168" t="s">
        <v>26</v>
      </c>
      <c r="B32" s="24" t="s">
        <v>26</v>
      </c>
      <c r="C32" s="165" t="s">
        <v>149</v>
      </c>
      <c r="D32" s="24"/>
    </row>
    <row r="33" ht="18.75" customHeight="1" spans="1:4">
      <c r="A33" s="168" t="s">
        <v>26</v>
      </c>
      <c r="B33" s="24" t="s">
        <v>26</v>
      </c>
      <c r="C33" s="165" t="s">
        <v>150</v>
      </c>
      <c r="D33" s="24"/>
    </row>
    <row r="34" ht="18.75" customHeight="1" spans="1:4">
      <c r="A34" s="168" t="s">
        <v>26</v>
      </c>
      <c r="B34" s="24" t="s">
        <v>26</v>
      </c>
      <c r="C34" s="165" t="s">
        <v>151</v>
      </c>
      <c r="D34" s="24"/>
    </row>
    <row r="35" ht="18.75" customHeight="1" spans="1:4">
      <c r="A35" s="168"/>
      <c r="B35" s="24"/>
      <c r="C35" s="165" t="s">
        <v>152</v>
      </c>
      <c r="D35" s="24"/>
    </row>
    <row r="36" ht="18.75" customHeight="1" spans="1:4">
      <c r="A36" s="168" t="s">
        <v>26</v>
      </c>
      <c r="B36" s="24" t="s">
        <v>26</v>
      </c>
      <c r="C36" s="165" t="s">
        <v>153</v>
      </c>
      <c r="D36" s="24"/>
    </row>
    <row r="37" ht="18.75" customHeight="1" spans="1:4">
      <c r="A37" s="56" t="s">
        <v>154</v>
      </c>
      <c r="B37" s="169">
        <v>1579996.32</v>
      </c>
      <c r="C37" s="170" t="s">
        <v>52</v>
      </c>
      <c r="D37" s="169">
        <v>1579996.32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showZeros="0" workbookViewId="0">
      <pane ySplit="1" topLeftCell="A3" activePane="bottomLeft" state="frozen"/>
      <selection/>
      <selection pane="bottomLeft" activeCell="F8" sqref="F8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49"/>
      <c r="F2" s="58"/>
      <c r="G2" s="40" t="s">
        <v>155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0"/>
      <c r="C3" s="150"/>
      <c r="D3" s="150"/>
      <c r="E3" s="150"/>
      <c r="F3" s="150"/>
      <c r="G3" s="150"/>
    </row>
    <row r="4" ht="18" customHeight="1" spans="1:7">
      <c r="A4" s="151" t="str">
        <f>"单位名称："&amp;"云县民族宗教事务局"</f>
        <v>单位名称：云县民族宗教事务局</v>
      </c>
      <c r="B4" s="30"/>
      <c r="C4" s="31"/>
      <c r="D4" s="31"/>
      <c r="E4" s="31"/>
      <c r="F4" s="101"/>
      <c r="G4" s="40" t="s">
        <v>1</v>
      </c>
    </row>
    <row r="5" ht="20.25" customHeight="1" spans="1:7">
      <c r="A5" s="152" t="s">
        <v>156</v>
      </c>
      <c r="B5" s="153"/>
      <c r="C5" s="106" t="s">
        <v>56</v>
      </c>
      <c r="D5" s="129" t="s">
        <v>76</v>
      </c>
      <c r="E5" s="14"/>
      <c r="F5" s="15"/>
      <c r="G5" s="122" t="s">
        <v>77</v>
      </c>
    </row>
    <row r="6" ht="20.25" customHeight="1" spans="1:7">
      <c r="A6" s="154" t="s">
        <v>74</v>
      </c>
      <c r="B6" s="154" t="s">
        <v>75</v>
      </c>
      <c r="C6" s="34"/>
      <c r="D6" s="67" t="s">
        <v>58</v>
      </c>
      <c r="E6" s="67" t="s">
        <v>157</v>
      </c>
      <c r="F6" s="67" t="s">
        <v>158</v>
      </c>
      <c r="G6" s="95"/>
    </row>
    <row r="7" ht="19.5" customHeight="1" spans="1:7">
      <c r="A7" s="154" t="s">
        <v>159</v>
      </c>
      <c r="B7" s="154" t="s">
        <v>160</v>
      </c>
      <c r="C7" s="154" t="s">
        <v>161</v>
      </c>
      <c r="D7" s="67">
        <v>4</v>
      </c>
      <c r="E7" s="155" t="s">
        <v>162</v>
      </c>
      <c r="F7" s="155" t="s">
        <v>163</v>
      </c>
      <c r="G7" s="154" t="s">
        <v>164</v>
      </c>
    </row>
    <row r="8" ht="18" customHeight="1" spans="1:7">
      <c r="A8" s="35" t="s">
        <v>85</v>
      </c>
      <c r="B8" s="35" t="s">
        <v>86</v>
      </c>
      <c r="C8" s="24">
        <v>1237303.7</v>
      </c>
      <c r="D8" s="24">
        <v>1037303.7</v>
      </c>
      <c r="E8" s="24">
        <v>936871.2</v>
      </c>
      <c r="F8" s="24">
        <v>100432.5</v>
      </c>
      <c r="G8" s="24">
        <v>200000</v>
      </c>
    </row>
    <row r="9" ht="18" customHeight="1" spans="1:7">
      <c r="A9" s="117" t="s">
        <v>87</v>
      </c>
      <c r="B9" s="117" t="s">
        <v>88</v>
      </c>
      <c r="C9" s="24">
        <v>1237303.7</v>
      </c>
      <c r="D9" s="24">
        <v>1037303.7</v>
      </c>
      <c r="E9" s="24">
        <v>936871.2</v>
      </c>
      <c r="F9" s="24">
        <v>100432.5</v>
      </c>
      <c r="G9" s="24">
        <v>200000</v>
      </c>
    </row>
    <row r="10" ht="18" customHeight="1" spans="1:7">
      <c r="A10" s="118" t="s">
        <v>89</v>
      </c>
      <c r="B10" s="118" t="s">
        <v>90</v>
      </c>
      <c r="C10" s="24">
        <v>1037303.7</v>
      </c>
      <c r="D10" s="24">
        <v>1037303.7</v>
      </c>
      <c r="E10" s="24">
        <v>936871.2</v>
      </c>
      <c r="F10" s="24">
        <v>100432.5</v>
      </c>
      <c r="G10" s="24"/>
    </row>
    <row r="11" ht="18" customHeight="1" spans="1:7">
      <c r="A11" s="118" t="s">
        <v>91</v>
      </c>
      <c r="B11" s="118" t="s">
        <v>92</v>
      </c>
      <c r="C11" s="24">
        <v>200000</v>
      </c>
      <c r="D11" s="24"/>
      <c r="E11" s="24"/>
      <c r="F11" s="24"/>
      <c r="G11" s="24">
        <v>200000</v>
      </c>
    </row>
    <row r="12" ht="18" customHeight="1" spans="1:7">
      <c r="A12" s="35" t="s">
        <v>93</v>
      </c>
      <c r="B12" s="35" t="s">
        <v>94</v>
      </c>
      <c r="C12" s="24">
        <v>186504.12</v>
      </c>
      <c r="D12" s="24">
        <v>186504.12</v>
      </c>
      <c r="E12" s="24">
        <v>186504.12</v>
      </c>
      <c r="F12" s="24"/>
      <c r="G12" s="24"/>
    </row>
    <row r="13" ht="18" customHeight="1" spans="1:7">
      <c r="A13" s="117" t="s">
        <v>95</v>
      </c>
      <c r="B13" s="117" t="s">
        <v>96</v>
      </c>
      <c r="C13" s="24">
        <v>186504.12</v>
      </c>
      <c r="D13" s="24">
        <v>186504.12</v>
      </c>
      <c r="E13" s="24">
        <v>186504.12</v>
      </c>
      <c r="F13" s="24"/>
      <c r="G13" s="24"/>
    </row>
    <row r="14" ht="18" customHeight="1" spans="1:7">
      <c r="A14" s="118" t="s">
        <v>97</v>
      </c>
      <c r="B14" s="118" t="s">
        <v>98</v>
      </c>
      <c r="C14" s="24">
        <v>64284.6</v>
      </c>
      <c r="D14" s="24">
        <v>64284.6</v>
      </c>
      <c r="E14" s="24">
        <v>64284.6</v>
      </c>
      <c r="F14" s="24"/>
      <c r="G14" s="24"/>
    </row>
    <row r="15" ht="18" customHeight="1" spans="1:7">
      <c r="A15" s="118" t="s">
        <v>99</v>
      </c>
      <c r="B15" s="118" t="s">
        <v>100</v>
      </c>
      <c r="C15" s="24">
        <v>122219.52</v>
      </c>
      <c r="D15" s="24">
        <v>122219.52</v>
      </c>
      <c r="E15" s="24">
        <v>122219.52</v>
      </c>
      <c r="F15" s="24"/>
      <c r="G15" s="24"/>
    </row>
    <row r="16" ht="18" customHeight="1" spans="1:7">
      <c r="A16" s="35" t="s">
        <v>101</v>
      </c>
      <c r="B16" s="35" t="s">
        <v>102</v>
      </c>
      <c r="C16" s="24">
        <v>60635.86</v>
      </c>
      <c r="D16" s="24">
        <v>60635.86</v>
      </c>
      <c r="E16" s="24">
        <v>60635.86</v>
      </c>
      <c r="F16" s="24"/>
      <c r="G16" s="24"/>
    </row>
    <row r="17" ht="18" customHeight="1" spans="1:7">
      <c r="A17" s="117" t="s">
        <v>103</v>
      </c>
      <c r="B17" s="117" t="s">
        <v>104</v>
      </c>
      <c r="C17" s="24">
        <v>60635.86</v>
      </c>
      <c r="D17" s="24">
        <v>60635.86</v>
      </c>
      <c r="E17" s="24">
        <v>60635.86</v>
      </c>
      <c r="F17" s="24"/>
      <c r="G17" s="24"/>
    </row>
    <row r="18" ht="18" customHeight="1" spans="1:7">
      <c r="A18" s="118" t="s">
        <v>105</v>
      </c>
      <c r="B18" s="118" t="s">
        <v>106</v>
      </c>
      <c r="C18" s="24">
        <v>39318.1</v>
      </c>
      <c r="D18" s="24">
        <v>39318.1</v>
      </c>
      <c r="E18" s="24">
        <v>39318.1</v>
      </c>
      <c r="F18" s="24"/>
      <c r="G18" s="24"/>
    </row>
    <row r="19" ht="18" customHeight="1" spans="1:7">
      <c r="A19" s="118" t="s">
        <v>107</v>
      </c>
      <c r="B19" s="118" t="s">
        <v>108</v>
      </c>
      <c r="C19" s="24">
        <v>17217.22</v>
      </c>
      <c r="D19" s="24">
        <v>17217.22</v>
      </c>
      <c r="E19" s="24">
        <v>17217.22</v>
      </c>
      <c r="F19" s="24"/>
      <c r="G19" s="24"/>
    </row>
    <row r="20" ht="18" customHeight="1" spans="1:7">
      <c r="A20" s="118" t="s">
        <v>109</v>
      </c>
      <c r="B20" s="118" t="s">
        <v>110</v>
      </c>
      <c r="C20" s="24">
        <v>4100.54</v>
      </c>
      <c r="D20" s="24">
        <v>4100.54</v>
      </c>
      <c r="E20" s="24">
        <v>4100.54</v>
      </c>
      <c r="F20" s="24"/>
      <c r="G20" s="24"/>
    </row>
    <row r="21" ht="18" customHeight="1" spans="1:7">
      <c r="A21" s="35" t="s">
        <v>111</v>
      </c>
      <c r="B21" s="35" t="s">
        <v>112</v>
      </c>
      <c r="C21" s="24">
        <v>95552.64</v>
      </c>
      <c r="D21" s="24">
        <v>95552.64</v>
      </c>
      <c r="E21" s="24">
        <v>95552.64</v>
      </c>
      <c r="F21" s="24"/>
      <c r="G21" s="24"/>
    </row>
    <row r="22" ht="18" customHeight="1" spans="1:7">
      <c r="A22" s="117" t="s">
        <v>113</v>
      </c>
      <c r="B22" s="117" t="s">
        <v>114</v>
      </c>
      <c r="C22" s="24">
        <v>95552.64</v>
      </c>
      <c r="D22" s="24">
        <v>95552.64</v>
      </c>
      <c r="E22" s="24">
        <v>95552.64</v>
      </c>
      <c r="F22" s="24"/>
      <c r="G22" s="24"/>
    </row>
    <row r="23" ht="18" customHeight="1" spans="1:7">
      <c r="A23" s="118" t="s">
        <v>115</v>
      </c>
      <c r="B23" s="118" t="s">
        <v>116</v>
      </c>
      <c r="C23" s="24">
        <v>95552.64</v>
      </c>
      <c r="D23" s="24">
        <v>95552.64</v>
      </c>
      <c r="E23" s="24">
        <v>95552.64</v>
      </c>
      <c r="F23" s="24"/>
      <c r="G23" s="24"/>
    </row>
    <row r="24" ht="18" customHeight="1" spans="1:7">
      <c r="A24" s="156" t="s">
        <v>117</v>
      </c>
      <c r="B24" s="157" t="s">
        <v>117</v>
      </c>
      <c r="C24" s="24">
        <v>1579996.32</v>
      </c>
      <c r="D24" s="24">
        <v>1379996.32</v>
      </c>
      <c r="E24" s="24">
        <v>1279563.82</v>
      </c>
      <c r="F24" s="24">
        <v>100432.5</v>
      </c>
      <c r="G24" s="24">
        <v>200000</v>
      </c>
    </row>
  </sheetData>
  <mergeCells count="7">
    <mergeCell ref="A3:G3"/>
    <mergeCell ref="A4:E4"/>
    <mergeCell ref="A5:B5"/>
    <mergeCell ref="D5:F5"/>
    <mergeCell ref="A24:B24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D36" sqref="D36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38"/>
      <c r="B1" s="138"/>
      <c r="C1" s="138"/>
      <c r="D1" s="138"/>
      <c r="E1" s="138"/>
      <c r="F1" s="138"/>
      <c r="G1" s="138"/>
    </row>
    <row r="2" ht="15" customHeight="1" spans="1:7">
      <c r="A2" s="139"/>
      <c r="B2" s="140"/>
      <c r="C2" s="141"/>
      <c r="D2" s="63"/>
      <c r="G2" s="88" t="s">
        <v>165</v>
      </c>
    </row>
    <row r="3" ht="39" customHeight="1" spans="1:7">
      <c r="A3" s="127" t="str">
        <f>"2025"&amp;"年“三公”经费支出预算表"</f>
        <v>2025年“三公”经费支出预算表</v>
      </c>
      <c r="B3" s="52"/>
      <c r="C3" s="52"/>
      <c r="D3" s="52"/>
      <c r="E3" s="52"/>
      <c r="F3" s="52"/>
      <c r="G3" s="52"/>
    </row>
    <row r="4" ht="18.75" customHeight="1" spans="1:7">
      <c r="A4" s="42" t="str">
        <f>"单位名称："&amp;"云县民族宗教事务局"</f>
        <v>单位名称：云县民族宗教事务局</v>
      </c>
      <c r="B4" s="140"/>
      <c r="C4" s="141"/>
      <c r="D4" s="63"/>
      <c r="E4" s="31"/>
      <c r="G4" s="88" t="s">
        <v>166</v>
      </c>
    </row>
    <row r="5" ht="18.75" customHeight="1" spans="1:7">
      <c r="A5" s="11" t="s">
        <v>167</v>
      </c>
      <c r="B5" s="11" t="s">
        <v>168</v>
      </c>
      <c r="C5" s="32" t="s">
        <v>169</v>
      </c>
      <c r="D5" s="13" t="s">
        <v>170</v>
      </c>
      <c r="E5" s="14"/>
      <c r="F5" s="15"/>
      <c r="G5" s="32" t="s">
        <v>171</v>
      </c>
    </row>
    <row r="6" ht="18.75" customHeight="1" spans="1:7">
      <c r="A6" s="18"/>
      <c r="B6" s="142"/>
      <c r="C6" s="34"/>
      <c r="D6" s="67" t="s">
        <v>58</v>
      </c>
      <c r="E6" s="67" t="s">
        <v>172</v>
      </c>
      <c r="F6" s="67" t="s">
        <v>173</v>
      </c>
      <c r="G6" s="34"/>
    </row>
    <row r="7" ht="18.75" customHeight="1" spans="1:7">
      <c r="A7" s="143" t="s">
        <v>56</v>
      </c>
      <c r="B7" s="144">
        <v>1</v>
      </c>
      <c r="C7" s="145">
        <v>2</v>
      </c>
      <c r="D7" s="146">
        <v>3</v>
      </c>
      <c r="E7" s="146">
        <v>4</v>
      </c>
      <c r="F7" s="146">
        <v>5</v>
      </c>
      <c r="G7" s="145">
        <v>6</v>
      </c>
    </row>
    <row r="8" ht="18.75" customHeight="1" spans="1:7">
      <c r="A8" s="143" t="s">
        <v>56</v>
      </c>
      <c r="B8" s="147">
        <v>20000</v>
      </c>
      <c r="C8" s="147"/>
      <c r="D8" s="147">
        <v>18000</v>
      </c>
      <c r="E8" s="147"/>
      <c r="F8" s="147">
        <v>18000</v>
      </c>
      <c r="G8" s="147">
        <v>2000</v>
      </c>
    </row>
    <row r="9" ht="18.75" customHeight="1" spans="1:7">
      <c r="A9" s="148" t="s">
        <v>174</v>
      </c>
      <c r="B9" s="147"/>
      <c r="C9" s="147"/>
      <c r="D9" s="147"/>
      <c r="E9" s="147"/>
      <c r="F9" s="147"/>
      <c r="G9" s="147"/>
    </row>
    <row r="10" ht="18.75" customHeight="1" spans="1:7">
      <c r="A10" s="148" t="s">
        <v>175</v>
      </c>
      <c r="B10" s="147">
        <v>20000</v>
      </c>
      <c r="C10" s="147"/>
      <c r="D10" s="147">
        <v>18000</v>
      </c>
      <c r="E10" s="147"/>
      <c r="F10" s="147">
        <v>18000</v>
      </c>
      <c r="G10" s="147">
        <v>2000</v>
      </c>
    </row>
    <row r="11" ht="18.75" customHeight="1" spans="1:7">
      <c r="A11" s="148" t="s">
        <v>176</v>
      </c>
      <c r="B11" s="147"/>
      <c r="C11" s="147"/>
      <c r="D11" s="147"/>
      <c r="E11" s="147"/>
      <c r="F11" s="147"/>
      <c r="G11" s="147"/>
    </row>
    <row r="12" ht="18.75" customHeight="1" spans="1:7">
      <c r="A12" s="148" t="s">
        <v>177</v>
      </c>
      <c r="B12" s="147"/>
      <c r="C12" s="147"/>
      <c r="D12" s="147"/>
      <c r="E12" s="147"/>
      <c r="F12" s="147"/>
      <c r="G12" s="147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1"/>
  <sheetViews>
    <sheetView showZeros="0" workbookViewId="0">
      <pane ySplit="1" topLeftCell="A5" activePane="bottomLeft" state="frozen"/>
      <selection/>
      <selection pane="bottomLeft" activeCell="E18" sqref="E18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5"/>
      <c r="D2" s="126"/>
      <c r="E2" s="126"/>
      <c r="F2" s="126"/>
      <c r="G2" s="126"/>
      <c r="H2" s="68"/>
      <c r="I2" s="68"/>
      <c r="J2" s="68"/>
      <c r="K2" s="68"/>
      <c r="L2" s="68"/>
      <c r="M2" s="68"/>
      <c r="N2" s="31"/>
      <c r="O2" s="31"/>
      <c r="P2" s="31"/>
      <c r="Q2" s="68"/>
      <c r="U2" s="125"/>
      <c r="W2" s="39" t="s">
        <v>178</v>
      </c>
    </row>
    <row r="3" ht="39.75" customHeight="1" spans="1:23">
      <c r="A3" s="127" t="str">
        <f>"2025"&amp;"年部门基本支出预算表"</f>
        <v>2025年部门基本支出预算表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7"/>
      <c r="O3" s="7"/>
      <c r="P3" s="7"/>
      <c r="Q3" s="52"/>
      <c r="R3" s="52"/>
      <c r="S3" s="52"/>
      <c r="T3" s="52"/>
      <c r="U3" s="52"/>
      <c r="V3" s="52"/>
      <c r="W3" s="52"/>
    </row>
    <row r="4" ht="18.75" customHeight="1" spans="1:23">
      <c r="A4" s="8" t="str">
        <f>"单位名称："&amp;"云县民族宗教事务局"</f>
        <v>单位名称：云县民族宗教事务局</v>
      </c>
      <c r="B4" s="128"/>
      <c r="C4" s="128"/>
      <c r="D4" s="128"/>
      <c r="E4" s="128"/>
      <c r="F4" s="128"/>
      <c r="G4" s="128"/>
      <c r="H4" s="72"/>
      <c r="I4" s="72"/>
      <c r="J4" s="72"/>
      <c r="K4" s="72"/>
      <c r="L4" s="72"/>
      <c r="M4" s="72"/>
      <c r="N4" s="94"/>
      <c r="O4" s="94"/>
      <c r="P4" s="94"/>
      <c r="Q4" s="72"/>
      <c r="U4" s="125"/>
      <c r="W4" s="39" t="s">
        <v>166</v>
      </c>
    </row>
    <row r="5" ht="18" customHeight="1" spans="1:23">
      <c r="A5" s="11" t="s">
        <v>179</v>
      </c>
      <c r="B5" s="11" t="s">
        <v>180</v>
      </c>
      <c r="C5" s="11" t="s">
        <v>181</v>
      </c>
      <c r="D5" s="11" t="s">
        <v>182</v>
      </c>
      <c r="E5" s="11" t="s">
        <v>183</v>
      </c>
      <c r="F5" s="11" t="s">
        <v>184</v>
      </c>
      <c r="G5" s="11" t="s">
        <v>185</v>
      </c>
      <c r="H5" s="129" t="s">
        <v>186</v>
      </c>
      <c r="I5" s="65" t="s">
        <v>186</v>
      </c>
      <c r="J5" s="65"/>
      <c r="K5" s="65"/>
      <c r="L5" s="65"/>
      <c r="M5" s="65"/>
      <c r="N5" s="14"/>
      <c r="O5" s="14"/>
      <c r="P5" s="14"/>
      <c r="Q5" s="75" t="s">
        <v>62</v>
      </c>
      <c r="R5" s="65" t="s">
        <v>79</v>
      </c>
      <c r="S5" s="65"/>
      <c r="T5" s="65"/>
      <c r="U5" s="65"/>
      <c r="V5" s="65"/>
      <c r="W5" s="135"/>
    </row>
    <row r="6" ht="18" customHeight="1" spans="1:23">
      <c r="A6" s="16"/>
      <c r="B6" s="124"/>
      <c r="C6" s="16"/>
      <c r="D6" s="16"/>
      <c r="E6" s="16"/>
      <c r="F6" s="16"/>
      <c r="G6" s="16"/>
      <c r="H6" s="106" t="s">
        <v>187</v>
      </c>
      <c r="I6" s="129" t="s">
        <v>59</v>
      </c>
      <c r="J6" s="65"/>
      <c r="K6" s="65"/>
      <c r="L6" s="65"/>
      <c r="M6" s="135"/>
      <c r="N6" s="13" t="s">
        <v>188</v>
      </c>
      <c r="O6" s="14"/>
      <c r="P6" s="15"/>
      <c r="Q6" s="11" t="s">
        <v>62</v>
      </c>
      <c r="R6" s="129" t="s">
        <v>79</v>
      </c>
      <c r="S6" s="75" t="s">
        <v>65</v>
      </c>
      <c r="T6" s="65" t="s">
        <v>79</v>
      </c>
      <c r="U6" s="75" t="s">
        <v>67</v>
      </c>
      <c r="V6" s="75" t="s">
        <v>68</v>
      </c>
      <c r="W6" s="137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6" t="s">
        <v>189</v>
      </c>
      <c r="J7" s="11" t="s">
        <v>190</v>
      </c>
      <c r="K7" s="11" t="s">
        <v>191</v>
      </c>
      <c r="L7" s="11" t="s">
        <v>192</v>
      </c>
      <c r="M7" s="11" t="s">
        <v>193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194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09"/>
      <c r="B8" s="109"/>
      <c r="C8" s="109"/>
      <c r="D8" s="109"/>
      <c r="E8" s="109"/>
      <c r="F8" s="109"/>
      <c r="G8" s="109"/>
      <c r="H8" s="109"/>
      <c r="I8" s="93"/>
      <c r="J8" s="18" t="s">
        <v>195</v>
      </c>
      <c r="K8" s="18" t="s">
        <v>191</v>
      </c>
      <c r="L8" s="18" t="s">
        <v>192</v>
      </c>
      <c r="M8" s="18" t="s">
        <v>193</v>
      </c>
      <c r="N8" s="18" t="s">
        <v>191</v>
      </c>
      <c r="O8" s="18" t="s">
        <v>192</v>
      </c>
      <c r="P8" s="18" t="s">
        <v>193</v>
      </c>
      <c r="Q8" s="18" t="s">
        <v>62</v>
      </c>
      <c r="R8" s="18" t="s">
        <v>58</v>
      </c>
      <c r="S8" s="18" t="s">
        <v>65</v>
      </c>
      <c r="T8" s="18" t="s">
        <v>194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0">
        <v>1</v>
      </c>
      <c r="B9" s="130">
        <v>2</v>
      </c>
      <c r="C9" s="130">
        <v>3</v>
      </c>
      <c r="D9" s="130">
        <v>4</v>
      </c>
      <c r="E9" s="130">
        <v>5</v>
      </c>
      <c r="F9" s="130">
        <v>6</v>
      </c>
      <c r="G9" s="130">
        <v>7</v>
      </c>
      <c r="H9" s="130">
        <v>8</v>
      </c>
      <c r="I9" s="130">
        <v>9</v>
      </c>
      <c r="J9" s="130">
        <v>10</v>
      </c>
      <c r="K9" s="130">
        <v>11</v>
      </c>
      <c r="L9" s="130">
        <v>12</v>
      </c>
      <c r="M9" s="130">
        <v>13</v>
      </c>
      <c r="N9" s="130">
        <v>14</v>
      </c>
      <c r="O9" s="130">
        <v>15</v>
      </c>
      <c r="P9" s="130">
        <v>16</v>
      </c>
      <c r="Q9" s="130">
        <v>17</v>
      </c>
      <c r="R9" s="130">
        <v>18</v>
      </c>
      <c r="S9" s="130">
        <v>19</v>
      </c>
      <c r="T9" s="130">
        <v>20</v>
      </c>
      <c r="U9" s="130">
        <v>21</v>
      </c>
      <c r="V9" s="130">
        <v>22</v>
      </c>
      <c r="W9" s="130">
        <v>23</v>
      </c>
    </row>
    <row r="10" ht="21" customHeight="1" spans="1:23">
      <c r="A10" s="131" t="s">
        <v>71</v>
      </c>
      <c r="B10" s="131"/>
      <c r="C10" s="131"/>
      <c r="D10" s="131"/>
      <c r="E10" s="131"/>
      <c r="F10" s="131"/>
      <c r="G10" s="131"/>
      <c r="H10" s="24">
        <v>1379996.32</v>
      </c>
      <c r="I10" s="24">
        <v>1379996.32</v>
      </c>
      <c r="J10" s="24"/>
      <c r="K10" s="24"/>
      <c r="L10" s="24">
        <v>1379996.32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2" t="s">
        <v>71</v>
      </c>
      <c r="B11" s="22"/>
      <c r="C11" s="22"/>
      <c r="D11" s="22"/>
      <c r="E11" s="22"/>
      <c r="F11" s="22"/>
      <c r="G11" s="22"/>
      <c r="H11" s="24">
        <v>1379996.32</v>
      </c>
      <c r="I11" s="24">
        <v>1379996.32</v>
      </c>
      <c r="J11" s="24"/>
      <c r="K11" s="24"/>
      <c r="L11" s="24">
        <v>1379996.32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196</v>
      </c>
      <c r="C12" s="22" t="s">
        <v>197</v>
      </c>
      <c r="D12" s="22" t="s">
        <v>89</v>
      </c>
      <c r="E12" s="22" t="s">
        <v>90</v>
      </c>
      <c r="F12" s="22" t="s">
        <v>198</v>
      </c>
      <c r="G12" s="22" t="s">
        <v>199</v>
      </c>
      <c r="H12" s="24">
        <v>114168</v>
      </c>
      <c r="I12" s="24">
        <v>114168</v>
      </c>
      <c r="J12" s="24"/>
      <c r="K12" s="24"/>
      <c r="L12" s="24">
        <v>114168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200</v>
      </c>
      <c r="C13" s="22" t="s">
        <v>201</v>
      </c>
      <c r="D13" s="22" t="s">
        <v>89</v>
      </c>
      <c r="E13" s="22" t="s">
        <v>90</v>
      </c>
      <c r="F13" s="22" t="s">
        <v>198</v>
      </c>
      <c r="G13" s="22" t="s">
        <v>199</v>
      </c>
      <c r="H13" s="24">
        <v>234708</v>
      </c>
      <c r="I13" s="24">
        <v>234708</v>
      </c>
      <c r="J13" s="24"/>
      <c r="K13" s="24"/>
      <c r="L13" s="24">
        <v>234708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200</v>
      </c>
      <c r="C14" s="22" t="s">
        <v>201</v>
      </c>
      <c r="D14" s="22" t="s">
        <v>89</v>
      </c>
      <c r="E14" s="22" t="s">
        <v>90</v>
      </c>
      <c r="F14" s="22" t="s">
        <v>202</v>
      </c>
      <c r="G14" s="22" t="s">
        <v>203</v>
      </c>
      <c r="H14" s="24">
        <v>219048</v>
      </c>
      <c r="I14" s="24">
        <v>219048</v>
      </c>
      <c r="J14" s="24"/>
      <c r="K14" s="24"/>
      <c r="L14" s="24">
        <v>219048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196</v>
      </c>
      <c r="C15" s="22" t="s">
        <v>197</v>
      </c>
      <c r="D15" s="22" t="s">
        <v>89</v>
      </c>
      <c r="E15" s="22" t="s">
        <v>90</v>
      </c>
      <c r="F15" s="22" t="s">
        <v>202</v>
      </c>
      <c r="G15" s="22" t="s">
        <v>203</v>
      </c>
      <c r="H15" s="24">
        <v>8580</v>
      </c>
      <c r="I15" s="24">
        <v>8580</v>
      </c>
      <c r="J15" s="24"/>
      <c r="K15" s="24"/>
      <c r="L15" s="24">
        <v>8580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200</v>
      </c>
      <c r="C16" s="22" t="s">
        <v>201</v>
      </c>
      <c r="D16" s="22" t="s">
        <v>89</v>
      </c>
      <c r="E16" s="22" t="s">
        <v>90</v>
      </c>
      <c r="F16" s="22" t="s">
        <v>202</v>
      </c>
      <c r="G16" s="22" t="s">
        <v>203</v>
      </c>
      <c r="H16" s="24">
        <v>60300</v>
      </c>
      <c r="I16" s="24">
        <v>60300</v>
      </c>
      <c r="J16" s="24"/>
      <c r="K16" s="24"/>
      <c r="L16" s="24">
        <v>60300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204</v>
      </c>
      <c r="C17" s="22" t="s">
        <v>205</v>
      </c>
      <c r="D17" s="22" t="s">
        <v>89</v>
      </c>
      <c r="E17" s="22" t="s">
        <v>90</v>
      </c>
      <c r="F17" s="22" t="s">
        <v>206</v>
      </c>
      <c r="G17" s="22" t="s">
        <v>207</v>
      </c>
      <c r="H17" s="24">
        <v>100020</v>
      </c>
      <c r="I17" s="24">
        <v>100020</v>
      </c>
      <c r="J17" s="24"/>
      <c r="K17" s="24"/>
      <c r="L17" s="24">
        <v>100020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200</v>
      </c>
      <c r="C18" s="22" t="s">
        <v>201</v>
      </c>
      <c r="D18" s="22" t="s">
        <v>89</v>
      </c>
      <c r="E18" s="22" t="s">
        <v>90</v>
      </c>
      <c r="F18" s="22" t="s">
        <v>206</v>
      </c>
      <c r="G18" s="22" t="s">
        <v>207</v>
      </c>
      <c r="H18" s="24">
        <v>19559</v>
      </c>
      <c r="I18" s="24">
        <v>19559</v>
      </c>
      <c r="J18" s="24"/>
      <c r="K18" s="24"/>
      <c r="L18" s="24">
        <v>19559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200</v>
      </c>
      <c r="C19" s="22" t="s">
        <v>201</v>
      </c>
      <c r="D19" s="22" t="s">
        <v>89</v>
      </c>
      <c r="E19" s="22" t="s">
        <v>90</v>
      </c>
      <c r="F19" s="22" t="s">
        <v>206</v>
      </c>
      <c r="G19" s="22" t="s">
        <v>207</v>
      </c>
      <c r="H19" s="24">
        <v>4500</v>
      </c>
      <c r="I19" s="24">
        <v>4500</v>
      </c>
      <c r="J19" s="24"/>
      <c r="K19" s="24"/>
      <c r="L19" s="24">
        <v>4500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208</v>
      </c>
      <c r="C20" s="22" t="s">
        <v>209</v>
      </c>
      <c r="D20" s="22" t="s">
        <v>89</v>
      </c>
      <c r="E20" s="22" t="s">
        <v>90</v>
      </c>
      <c r="F20" s="22" t="s">
        <v>210</v>
      </c>
      <c r="G20" s="22" t="s">
        <v>211</v>
      </c>
      <c r="H20" s="24">
        <v>54000</v>
      </c>
      <c r="I20" s="24">
        <v>54000</v>
      </c>
      <c r="J20" s="24"/>
      <c r="K20" s="24"/>
      <c r="L20" s="24">
        <v>54000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196</v>
      </c>
      <c r="C21" s="22" t="s">
        <v>197</v>
      </c>
      <c r="D21" s="22" t="s">
        <v>89</v>
      </c>
      <c r="E21" s="22" t="s">
        <v>90</v>
      </c>
      <c r="F21" s="22" t="s">
        <v>210</v>
      </c>
      <c r="G21" s="22" t="s">
        <v>211</v>
      </c>
      <c r="H21" s="24">
        <v>37560</v>
      </c>
      <c r="I21" s="24">
        <v>37560</v>
      </c>
      <c r="J21" s="24"/>
      <c r="K21" s="24"/>
      <c r="L21" s="24">
        <v>37560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196</v>
      </c>
      <c r="C22" s="22" t="s">
        <v>197</v>
      </c>
      <c r="D22" s="22" t="s">
        <v>89</v>
      </c>
      <c r="E22" s="22" t="s">
        <v>90</v>
      </c>
      <c r="F22" s="22" t="s">
        <v>210</v>
      </c>
      <c r="G22" s="22" t="s">
        <v>211</v>
      </c>
      <c r="H22" s="24">
        <v>82188</v>
      </c>
      <c r="I22" s="24">
        <v>82188</v>
      </c>
      <c r="J22" s="24"/>
      <c r="K22" s="24"/>
      <c r="L22" s="24">
        <v>82188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212</v>
      </c>
      <c r="C23" s="22" t="s">
        <v>213</v>
      </c>
      <c r="D23" s="22" t="s">
        <v>99</v>
      </c>
      <c r="E23" s="22" t="s">
        <v>100</v>
      </c>
      <c r="F23" s="22" t="s">
        <v>214</v>
      </c>
      <c r="G23" s="22" t="s">
        <v>215</v>
      </c>
      <c r="H23" s="24">
        <v>122219.52</v>
      </c>
      <c r="I23" s="24">
        <v>122219.52</v>
      </c>
      <c r="J23" s="24"/>
      <c r="K23" s="24"/>
      <c r="L23" s="24">
        <v>122219.52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212</v>
      </c>
      <c r="C24" s="22" t="s">
        <v>213</v>
      </c>
      <c r="D24" s="22" t="s">
        <v>216</v>
      </c>
      <c r="E24" s="22" t="s">
        <v>217</v>
      </c>
      <c r="F24" s="22" t="s">
        <v>218</v>
      </c>
      <c r="G24" s="22" t="s">
        <v>219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212</v>
      </c>
      <c r="C25" s="22" t="s">
        <v>213</v>
      </c>
      <c r="D25" s="22" t="s">
        <v>107</v>
      </c>
      <c r="E25" s="22" t="s">
        <v>108</v>
      </c>
      <c r="F25" s="22" t="s">
        <v>220</v>
      </c>
      <c r="G25" s="22" t="s">
        <v>221</v>
      </c>
      <c r="H25" s="24">
        <v>17217.22</v>
      </c>
      <c r="I25" s="24">
        <v>17217.22</v>
      </c>
      <c r="J25" s="24"/>
      <c r="K25" s="24"/>
      <c r="L25" s="24">
        <v>17217.22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212</v>
      </c>
      <c r="C26" s="22" t="s">
        <v>213</v>
      </c>
      <c r="D26" s="22" t="s">
        <v>105</v>
      </c>
      <c r="E26" s="22" t="s">
        <v>106</v>
      </c>
      <c r="F26" s="22" t="s">
        <v>220</v>
      </c>
      <c r="G26" s="22" t="s">
        <v>221</v>
      </c>
      <c r="H26" s="24">
        <v>39318.1</v>
      </c>
      <c r="I26" s="24">
        <v>39318.1</v>
      </c>
      <c r="J26" s="24"/>
      <c r="K26" s="24"/>
      <c r="L26" s="24">
        <v>39318.1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212</v>
      </c>
      <c r="C27" s="22" t="s">
        <v>213</v>
      </c>
      <c r="D27" s="22" t="s">
        <v>109</v>
      </c>
      <c r="E27" s="22" t="s">
        <v>110</v>
      </c>
      <c r="F27" s="22" t="s">
        <v>222</v>
      </c>
      <c r="G27" s="22" t="s">
        <v>223</v>
      </c>
      <c r="H27" s="24">
        <v>2508</v>
      </c>
      <c r="I27" s="24">
        <v>2508</v>
      </c>
      <c r="J27" s="24"/>
      <c r="K27" s="24"/>
      <c r="L27" s="24">
        <v>2508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212</v>
      </c>
      <c r="C28" s="22" t="s">
        <v>213</v>
      </c>
      <c r="D28" s="22" t="s">
        <v>89</v>
      </c>
      <c r="E28" s="22" t="s">
        <v>90</v>
      </c>
      <c r="F28" s="22" t="s">
        <v>222</v>
      </c>
      <c r="G28" s="22" t="s">
        <v>223</v>
      </c>
      <c r="H28" s="24">
        <v>2240.2</v>
      </c>
      <c r="I28" s="24">
        <v>2240.2</v>
      </c>
      <c r="J28" s="24"/>
      <c r="K28" s="24"/>
      <c r="L28" s="24">
        <v>2240.2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212</v>
      </c>
      <c r="C29" s="22" t="s">
        <v>213</v>
      </c>
      <c r="D29" s="22" t="s">
        <v>109</v>
      </c>
      <c r="E29" s="22" t="s">
        <v>110</v>
      </c>
      <c r="F29" s="22" t="s">
        <v>222</v>
      </c>
      <c r="G29" s="22" t="s">
        <v>223</v>
      </c>
      <c r="H29" s="24">
        <v>1592.54</v>
      </c>
      <c r="I29" s="24">
        <v>1592.54</v>
      </c>
      <c r="J29" s="24"/>
      <c r="K29" s="24"/>
      <c r="L29" s="24">
        <v>1592.54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224</v>
      </c>
      <c r="C30" s="22" t="s">
        <v>116</v>
      </c>
      <c r="D30" s="22" t="s">
        <v>115</v>
      </c>
      <c r="E30" s="22" t="s">
        <v>116</v>
      </c>
      <c r="F30" s="22" t="s">
        <v>225</v>
      </c>
      <c r="G30" s="22" t="s">
        <v>116</v>
      </c>
      <c r="H30" s="24">
        <v>95552.64</v>
      </c>
      <c r="I30" s="24">
        <v>95552.64</v>
      </c>
      <c r="J30" s="24"/>
      <c r="K30" s="24"/>
      <c r="L30" s="24">
        <v>95552.64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226</v>
      </c>
      <c r="C31" s="22" t="s">
        <v>227</v>
      </c>
      <c r="D31" s="22" t="s">
        <v>89</v>
      </c>
      <c r="E31" s="22" t="s">
        <v>90</v>
      </c>
      <c r="F31" s="22" t="s">
        <v>228</v>
      </c>
      <c r="G31" s="22" t="s">
        <v>229</v>
      </c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226</v>
      </c>
      <c r="C32" s="22" t="s">
        <v>227</v>
      </c>
      <c r="D32" s="22" t="s">
        <v>89</v>
      </c>
      <c r="E32" s="22" t="s">
        <v>90</v>
      </c>
      <c r="F32" s="22" t="s">
        <v>228</v>
      </c>
      <c r="G32" s="22" t="s">
        <v>229</v>
      </c>
      <c r="H32" s="24">
        <v>5600</v>
      </c>
      <c r="I32" s="24">
        <v>5600</v>
      </c>
      <c r="J32" s="24"/>
      <c r="K32" s="24"/>
      <c r="L32" s="24">
        <v>5600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230</v>
      </c>
      <c r="C33" s="22" t="s">
        <v>231</v>
      </c>
      <c r="D33" s="22" t="s">
        <v>89</v>
      </c>
      <c r="E33" s="22" t="s">
        <v>90</v>
      </c>
      <c r="F33" s="22" t="s">
        <v>232</v>
      </c>
      <c r="G33" s="22" t="s">
        <v>171</v>
      </c>
      <c r="H33" s="24">
        <v>2000</v>
      </c>
      <c r="I33" s="24">
        <v>2000</v>
      </c>
      <c r="J33" s="24"/>
      <c r="K33" s="24"/>
      <c r="L33" s="24">
        <v>2000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226</v>
      </c>
      <c r="C34" s="22" t="s">
        <v>227</v>
      </c>
      <c r="D34" s="22" t="s">
        <v>89</v>
      </c>
      <c r="E34" s="22" t="s">
        <v>90</v>
      </c>
      <c r="F34" s="22" t="s">
        <v>233</v>
      </c>
      <c r="G34" s="22" t="s">
        <v>234</v>
      </c>
      <c r="H34" s="24">
        <v>14000</v>
      </c>
      <c r="I34" s="24">
        <v>14000</v>
      </c>
      <c r="J34" s="24"/>
      <c r="K34" s="24"/>
      <c r="L34" s="24">
        <v>14000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235</v>
      </c>
      <c r="C35" s="22" t="s">
        <v>236</v>
      </c>
      <c r="D35" s="22" t="s">
        <v>89</v>
      </c>
      <c r="E35" s="22" t="s">
        <v>90</v>
      </c>
      <c r="F35" s="22" t="s">
        <v>233</v>
      </c>
      <c r="G35" s="22" t="s">
        <v>234</v>
      </c>
      <c r="H35" s="24">
        <v>3000</v>
      </c>
      <c r="I35" s="24">
        <v>3000</v>
      </c>
      <c r="J35" s="24"/>
      <c r="K35" s="24"/>
      <c r="L35" s="24">
        <v>3000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235</v>
      </c>
      <c r="C36" s="22" t="s">
        <v>236</v>
      </c>
      <c r="D36" s="22" t="s">
        <v>89</v>
      </c>
      <c r="E36" s="22" t="s">
        <v>90</v>
      </c>
      <c r="F36" s="22" t="s">
        <v>228</v>
      </c>
      <c r="G36" s="22" t="s">
        <v>229</v>
      </c>
      <c r="H36" s="24">
        <v>2233.14</v>
      </c>
      <c r="I36" s="24">
        <v>2233.14</v>
      </c>
      <c r="J36" s="24"/>
      <c r="K36" s="24"/>
      <c r="L36" s="24">
        <v>2233.14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237</v>
      </c>
      <c r="C37" s="22" t="s">
        <v>238</v>
      </c>
      <c r="D37" s="22" t="s">
        <v>89</v>
      </c>
      <c r="E37" s="22" t="s">
        <v>90</v>
      </c>
      <c r="F37" s="22" t="s">
        <v>239</v>
      </c>
      <c r="G37" s="22" t="s">
        <v>238</v>
      </c>
      <c r="H37" s="24">
        <v>11799.36</v>
      </c>
      <c r="I37" s="24">
        <v>11799.36</v>
      </c>
      <c r="J37" s="24"/>
      <c r="K37" s="24"/>
      <c r="L37" s="24">
        <v>11799.36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240</v>
      </c>
      <c r="C38" s="22" t="s">
        <v>241</v>
      </c>
      <c r="D38" s="22" t="s">
        <v>89</v>
      </c>
      <c r="E38" s="22" t="s">
        <v>90</v>
      </c>
      <c r="F38" s="22" t="s">
        <v>242</v>
      </c>
      <c r="G38" s="22" t="s">
        <v>241</v>
      </c>
      <c r="H38" s="24">
        <v>18000</v>
      </c>
      <c r="I38" s="24">
        <v>18000</v>
      </c>
      <c r="J38" s="24"/>
      <c r="K38" s="24"/>
      <c r="L38" s="24">
        <v>18000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243</v>
      </c>
      <c r="C39" s="22" t="s">
        <v>244</v>
      </c>
      <c r="D39" s="22" t="s">
        <v>89</v>
      </c>
      <c r="E39" s="22" t="s">
        <v>90</v>
      </c>
      <c r="F39" s="22" t="s">
        <v>245</v>
      </c>
      <c r="G39" s="22" t="s">
        <v>246</v>
      </c>
      <c r="H39" s="24">
        <v>43800</v>
      </c>
      <c r="I39" s="24">
        <v>43800</v>
      </c>
      <c r="J39" s="24"/>
      <c r="K39" s="24"/>
      <c r="L39" s="24">
        <v>43800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247</v>
      </c>
      <c r="C40" s="22" t="s">
        <v>248</v>
      </c>
      <c r="D40" s="22" t="s">
        <v>97</v>
      </c>
      <c r="E40" s="22" t="s">
        <v>98</v>
      </c>
      <c r="F40" s="22" t="s">
        <v>249</v>
      </c>
      <c r="G40" s="22" t="s">
        <v>250</v>
      </c>
      <c r="H40" s="24">
        <v>64284.6</v>
      </c>
      <c r="I40" s="24">
        <v>64284.6</v>
      </c>
      <c r="J40" s="24"/>
      <c r="K40" s="24"/>
      <c r="L40" s="24">
        <v>64284.6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36" t="s">
        <v>117</v>
      </c>
      <c r="B41" s="133"/>
      <c r="C41" s="133"/>
      <c r="D41" s="133"/>
      <c r="E41" s="133"/>
      <c r="F41" s="133"/>
      <c r="G41" s="134"/>
      <c r="H41" s="24">
        <v>1379996.32</v>
      </c>
      <c r="I41" s="24">
        <v>1379996.32</v>
      </c>
      <c r="J41" s="24"/>
      <c r="K41" s="24"/>
      <c r="L41" s="24">
        <v>1379996.32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</sheetData>
  <autoFilter xmlns:etc="http://www.wps.cn/officeDocument/2017/etCustomData" ref="A11:W41" etc:filterBottomFollowUsedRange="0">
    <extLst/>
  </autoFilter>
  <mergeCells count="30">
    <mergeCell ref="A3:W3"/>
    <mergeCell ref="A4:G4"/>
    <mergeCell ref="H5:W5"/>
    <mergeCell ref="I6:M6"/>
    <mergeCell ref="N6:P6"/>
    <mergeCell ref="R6:W6"/>
    <mergeCell ref="A41:G41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6"/>
  <sheetViews>
    <sheetView showZeros="0" workbookViewId="0">
      <pane ySplit="1" topLeftCell="A2" activePane="bottomLeft" state="frozen"/>
      <selection/>
      <selection pane="bottomLeft" activeCell="C14" sqref="C14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0" t="s">
        <v>251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"单位名称："&amp;"云县民族宗教事务局"</f>
        <v>单位名称：云县民族宗教事务局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0" t="s">
        <v>166</v>
      </c>
    </row>
    <row r="5" ht="18.75" customHeight="1" spans="1:23">
      <c r="A5" s="11" t="s">
        <v>252</v>
      </c>
      <c r="B5" s="12" t="s">
        <v>180</v>
      </c>
      <c r="C5" s="11" t="s">
        <v>181</v>
      </c>
      <c r="D5" s="11" t="s">
        <v>253</v>
      </c>
      <c r="E5" s="12" t="s">
        <v>182</v>
      </c>
      <c r="F5" s="12" t="s">
        <v>183</v>
      </c>
      <c r="G5" s="12" t="s">
        <v>254</v>
      </c>
      <c r="H5" s="12" t="s">
        <v>255</v>
      </c>
      <c r="I5" s="32" t="s">
        <v>56</v>
      </c>
      <c r="J5" s="13" t="s">
        <v>256</v>
      </c>
      <c r="K5" s="14"/>
      <c r="L5" s="14"/>
      <c r="M5" s="15"/>
      <c r="N5" s="13" t="s">
        <v>188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1" t="s">
        <v>59</v>
      </c>
      <c r="K6" s="122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194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3" t="s">
        <v>58</v>
      </c>
      <c r="K7" s="95"/>
      <c r="L7" s="33"/>
      <c r="M7" s="33"/>
      <c r="N7" s="33"/>
      <c r="O7" s="33"/>
      <c r="P7" s="33"/>
      <c r="Q7" s="33"/>
      <c r="R7" s="33"/>
      <c r="S7" s="124"/>
      <c r="T7" s="124"/>
      <c r="U7" s="124"/>
      <c r="V7" s="124"/>
      <c r="W7" s="124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7" t="s">
        <v>58</v>
      </c>
      <c r="K8" s="47" t="s">
        <v>257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19">
        <v>1</v>
      </c>
      <c r="B9" s="119">
        <v>2</v>
      </c>
      <c r="C9" s="119">
        <v>3</v>
      </c>
      <c r="D9" s="119">
        <v>4</v>
      </c>
      <c r="E9" s="119">
        <v>5</v>
      </c>
      <c r="F9" s="119">
        <v>6</v>
      </c>
      <c r="G9" s="119">
        <v>7</v>
      </c>
      <c r="H9" s="119">
        <v>8</v>
      </c>
      <c r="I9" s="119">
        <v>9</v>
      </c>
      <c r="J9" s="119">
        <v>10</v>
      </c>
      <c r="K9" s="119">
        <v>11</v>
      </c>
      <c r="L9" s="119">
        <v>12</v>
      </c>
      <c r="M9" s="119">
        <v>13</v>
      </c>
      <c r="N9" s="119">
        <v>14</v>
      </c>
      <c r="O9" s="119">
        <v>15</v>
      </c>
      <c r="P9" s="119">
        <v>16</v>
      </c>
      <c r="Q9" s="119">
        <v>17</v>
      </c>
      <c r="R9" s="119">
        <v>18</v>
      </c>
      <c r="S9" s="119">
        <v>19</v>
      </c>
      <c r="T9" s="119">
        <v>20</v>
      </c>
      <c r="U9" s="119">
        <v>21</v>
      </c>
      <c r="V9" s="119">
        <v>22</v>
      </c>
      <c r="W9" s="119">
        <v>23</v>
      </c>
    </row>
    <row r="10" ht="18.75" customHeight="1" spans="1:23">
      <c r="A10" s="22"/>
      <c r="B10" s="22"/>
      <c r="C10" s="22" t="s">
        <v>258</v>
      </c>
      <c r="D10" s="22"/>
      <c r="E10" s="22"/>
      <c r="F10" s="22"/>
      <c r="G10" s="22"/>
      <c r="H10" s="22"/>
      <c r="I10" s="24">
        <v>100000</v>
      </c>
      <c r="J10" s="24">
        <v>100000</v>
      </c>
      <c r="K10" s="24">
        <v>100000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0" t="s">
        <v>259</v>
      </c>
      <c r="B11" s="120" t="s">
        <v>260</v>
      </c>
      <c r="C11" s="22" t="s">
        <v>258</v>
      </c>
      <c r="D11" s="120" t="s">
        <v>71</v>
      </c>
      <c r="E11" s="120" t="s">
        <v>91</v>
      </c>
      <c r="F11" s="120" t="s">
        <v>92</v>
      </c>
      <c r="G11" s="120" t="s">
        <v>228</v>
      </c>
      <c r="H11" s="120" t="s">
        <v>229</v>
      </c>
      <c r="I11" s="24">
        <v>100000</v>
      </c>
      <c r="J11" s="24">
        <v>100000</v>
      </c>
      <c r="K11" s="24">
        <v>100000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6"/>
      <c r="B12" s="26"/>
      <c r="C12" s="22" t="s">
        <v>261</v>
      </c>
      <c r="D12" s="26"/>
      <c r="E12" s="26"/>
      <c r="F12" s="26"/>
      <c r="G12" s="26"/>
      <c r="H12" s="26"/>
      <c r="I12" s="24">
        <v>89800</v>
      </c>
      <c r="J12" s="24">
        <v>89800</v>
      </c>
      <c r="K12" s="24">
        <v>89800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0" t="s">
        <v>259</v>
      </c>
      <c r="B13" s="120" t="s">
        <v>262</v>
      </c>
      <c r="C13" s="22" t="s">
        <v>261</v>
      </c>
      <c r="D13" s="120" t="s">
        <v>71</v>
      </c>
      <c r="E13" s="120" t="s">
        <v>91</v>
      </c>
      <c r="F13" s="120" t="s">
        <v>92</v>
      </c>
      <c r="G13" s="120" t="s">
        <v>228</v>
      </c>
      <c r="H13" s="120" t="s">
        <v>229</v>
      </c>
      <c r="I13" s="24">
        <v>89800</v>
      </c>
      <c r="J13" s="24">
        <v>89800</v>
      </c>
      <c r="K13" s="24">
        <v>89800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26"/>
      <c r="B14" s="26"/>
      <c r="C14" s="22" t="s">
        <v>263</v>
      </c>
      <c r="D14" s="26"/>
      <c r="E14" s="26"/>
      <c r="F14" s="26"/>
      <c r="G14" s="26"/>
      <c r="H14" s="26"/>
      <c r="I14" s="24">
        <v>10200</v>
      </c>
      <c r="J14" s="24">
        <v>10200</v>
      </c>
      <c r="K14" s="24">
        <v>10200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0" t="s">
        <v>259</v>
      </c>
      <c r="B15" s="120" t="s">
        <v>264</v>
      </c>
      <c r="C15" s="22" t="s">
        <v>263</v>
      </c>
      <c r="D15" s="120" t="s">
        <v>71</v>
      </c>
      <c r="E15" s="120" t="s">
        <v>91</v>
      </c>
      <c r="F15" s="120" t="s">
        <v>92</v>
      </c>
      <c r="G15" s="120" t="s">
        <v>265</v>
      </c>
      <c r="H15" s="120" t="s">
        <v>266</v>
      </c>
      <c r="I15" s="24">
        <v>10200</v>
      </c>
      <c r="J15" s="24">
        <v>10200</v>
      </c>
      <c r="K15" s="24">
        <v>10200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36" t="s">
        <v>117</v>
      </c>
      <c r="B16" s="37"/>
      <c r="C16" s="37"/>
      <c r="D16" s="37"/>
      <c r="E16" s="37"/>
      <c r="F16" s="37"/>
      <c r="G16" s="37"/>
      <c r="H16" s="38"/>
      <c r="I16" s="24">
        <v>200000</v>
      </c>
      <c r="J16" s="24">
        <v>200000</v>
      </c>
      <c r="K16" s="24">
        <v>200000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</sheetData>
  <mergeCells count="28">
    <mergeCell ref="A3:W3"/>
    <mergeCell ref="A4:H4"/>
    <mergeCell ref="J5:M5"/>
    <mergeCell ref="N5:P5"/>
    <mergeCell ref="R5:W5"/>
    <mergeCell ref="A16:H1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4"/>
  <sheetViews>
    <sheetView showZeros="0" workbookViewId="0">
      <pane ySplit="1" topLeftCell="A2" activePane="bottomLeft" state="frozen"/>
      <selection/>
      <selection pane="bottomLeft" activeCell="B20" sqref="B20:B24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7" t="s">
        <v>267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"单位名称："&amp;"云县民族宗教事务局"</f>
        <v>单位名称：云县民族宗教事务局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268</v>
      </c>
      <c r="B5" s="47" t="s">
        <v>269</v>
      </c>
      <c r="C5" s="47" t="s">
        <v>270</v>
      </c>
      <c r="D5" s="47" t="s">
        <v>271</v>
      </c>
      <c r="E5" s="47" t="s">
        <v>272</v>
      </c>
      <c r="F5" s="54" t="s">
        <v>273</v>
      </c>
      <c r="G5" s="47" t="s">
        <v>274</v>
      </c>
      <c r="H5" s="54" t="s">
        <v>275</v>
      </c>
      <c r="I5" s="54" t="s">
        <v>276</v>
      </c>
      <c r="J5" s="47" t="s">
        <v>277</v>
      </c>
    </row>
    <row r="6" ht="18.75" customHeight="1" spans="1:10">
      <c r="A6" s="116">
        <v>1</v>
      </c>
      <c r="B6" s="116">
        <v>2</v>
      </c>
      <c r="C6" s="116">
        <v>3</v>
      </c>
      <c r="D6" s="116">
        <v>4</v>
      </c>
      <c r="E6" s="116">
        <v>5</v>
      </c>
      <c r="F6" s="116">
        <v>6</v>
      </c>
      <c r="G6" s="116">
        <v>7</v>
      </c>
      <c r="H6" s="116">
        <v>8</v>
      </c>
      <c r="I6" s="116">
        <v>9</v>
      </c>
      <c r="J6" s="116">
        <v>10</v>
      </c>
    </row>
    <row r="7" ht="18.75" customHeight="1" spans="1:10">
      <c r="A7" s="35" t="s">
        <v>71</v>
      </c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117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5" t="s">
        <v>263</v>
      </c>
      <c r="B9" s="22" t="s">
        <v>278</v>
      </c>
      <c r="C9" s="22" t="s">
        <v>279</v>
      </c>
      <c r="D9" s="22" t="s">
        <v>280</v>
      </c>
      <c r="E9" s="35" t="s">
        <v>281</v>
      </c>
      <c r="F9" s="22" t="s">
        <v>282</v>
      </c>
      <c r="G9" s="35" t="s">
        <v>283</v>
      </c>
      <c r="H9" s="22" t="s">
        <v>284</v>
      </c>
      <c r="I9" s="22" t="s">
        <v>285</v>
      </c>
      <c r="J9" s="35" t="s">
        <v>281</v>
      </c>
    </row>
    <row r="10" ht="18.75" customHeight="1" spans="1:10">
      <c r="A10" s="215" t="s">
        <v>263</v>
      </c>
      <c r="B10" s="22" t="s">
        <v>278</v>
      </c>
      <c r="C10" s="22" t="s">
        <v>279</v>
      </c>
      <c r="D10" s="22" t="s">
        <v>286</v>
      </c>
      <c r="E10" s="35" t="s">
        <v>287</v>
      </c>
      <c r="F10" s="22" t="s">
        <v>282</v>
      </c>
      <c r="G10" s="35" t="s">
        <v>288</v>
      </c>
      <c r="H10" s="22" t="s">
        <v>289</v>
      </c>
      <c r="I10" s="22" t="s">
        <v>290</v>
      </c>
      <c r="J10" s="35" t="s">
        <v>287</v>
      </c>
    </row>
    <row r="11" ht="18.75" customHeight="1" spans="1:10">
      <c r="A11" s="215" t="s">
        <v>263</v>
      </c>
      <c r="B11" s="22" t="s">
        <v>278</v>
      </c>
      <c r="C11" s="22" t="s">
        <v>279</v>
      </c>
      <c r="D11" s="22" t="s">
        <v>291</v>
      </c>
      <c r="E11" s="35" t="s">
        <v>292</v>
      </c>
      <c r="F11" s="22" t="s">
        <v>293</v>
      </c>
      <c r="G11" s="35" t="s">
        <v>294</v>
      </c>
      <c r="H11" s="22" t="s">
        <v>295</v>
      </c>
      <c r="I11" s="22" t="s">
        <v>285</v>
      </c>
      <c r="J11" s="35" t="s">
        <v>296</v>
      </c>
    </row>
    <row r="12" ht="18.75" customHeight="1" spans="1:10">
      <c r="A12" s="215" t="s">
        <v>263</v>
      </c>
      <c r="B12" s="22" t="s">
        <v>278</v>
      </c>
      <c r="C12" s="22" t="s">
        <v>297</v>
      </c>
      <c r="D12" s="22" t="s">
        <v>298</v>
      </c>
      <c r="E12" s="35" t="s">
        <v>278</v>
      </c>
      <c r="F12" s="22" t="s">
        <v>282</v>
      </c>
      <c r="G12" s="35" t="s">
        <v>288</v>
      </c>
      <c r="H12" s="22" t="s">
        <v>289</v>
      </c>
      <c r="I12" s="22" t="s">
        <v>290</v>
      </c>
      <c r="J12" s="35" t="s">
        <v>278</v>
      </c>
    </row>
    <row r="13" ht="18.75" customHeight="1" spans="1:10">
      <c r="A13" s="215" t="s">
        <v>263</v>
      </c>
      <c r="B13" s="22" t="s">
        <v>278</v>
      </c>
      <c r="C13" s="22" t="s">
        <v>299</v>
      </c>
      <c r="D13" s="22" t="s">
        <v>300</v>
      </c>
      <c r="E13" s="35" t="s">
        <v>301</v>
      </c>
      <c r="F13" s="22" t="s">
        <v>282</v>
      </c>
      <c r="G13" s="35" t="s">
        <v>288</v>
      </c>
      <c r="H13" s="22" t="s">
        <v>289</v>
      </c>
      <c r="I13" s="22" t="s">
        <v>290</v>
      </c>
      <c r="J13" s="35" t="s">
        <v>301</v>
      </c>
    </row>
    <row r="14" ht="18.75" customHeight="1" spans="1:10">
      <c r="A14" s="215" t="s">
        <v>261</v>
      </c>
      <c r="B14" s="22" t="s">
        <v>302</v>
      </c>
      <c r="C14" s="22" t="s">
        <v>279</v>
      </c>
      <c r="D14" s="22" t="s">
        <v>280</v>
      </c>
      <c r="E14" s="35" t="s">
        <v>303</v>
      </c>
      <c r="F14" s="22" t="s">
        <v>304</v>
      </c>
      <c r="G14" s="35" t="s">
        <v>162</v>
      </c>
      <c r="H14" s="22" t="s">
        <v>305</v>
      </c>
      <c r="I14" s="22" t="s">
        <v>285</v>
      </c>
      <c r="J14" s="35" t="s">
        <v>303</v>
      </c>
    </row>
    <row r="15" ht="18.75" customHeight="1" spans="1:10">
      <c r="A15" s="215" t="s">
        <v>261</v>
      </c>
      <c r="B15" s="22" t="s">
        <v>302</v>
      </c>
      <c r="C15" s="22" t="s">
        <v>279</v>
      </c>
      <c r="D15" s="22" t="s">
        <v>306</v>
      </c>
      <c r="E15" s="35" t="s">
        <v>307</v>
      </c>
      <c r="F15" s="22" t="s">
        <v>282</v>
      </c>
      <c r="G15" s="35" t="s">
        <v>288</v>
      </c>
      <c r="H15" s="22" t="s">
        <v>289</v>
      </c>
      <c r="I15" s="22" t="s">
        <v>290</v>
      </c>
      <c r="J15" s="35" t="s">
        <v>307</v>
      </c>
    </row>
    <row r="16" ht="18.75" customHeight="1" spans="1:10">
      <c r="A16" s="215" t="s">
        <v>261</v>
      </c>
      <c r="B16" s="22" t="s">
        <v>302</v>
      </c>
      <c r="C16" s="22" t="s">
        <v>279</v>
      </c>
      <c r="D16" s="22" t="s">
        <v>286</v>
      </c>
      <c r="E16" s="35" t="s">
        <v>287</v>
      </c>
      <c r="F16" s="22" t="s">
        <v>282</v>
      </c>
      <c r="G16" s="35" t="s">
        <v>288</v>
      </c>
      <c r="H16" s="22" t="s">
        <v>289</v>
      </c>
      <c r="I16" s="22" t="s">
        <v>290</v>
      </c>
      <c r="J16" s="35" t="s">
        <v>287</v>
      </c>
    </row>
    <row r="17" ht="18.75" customHeight="1" spans="1:10">
      <c r="A17" s="215" t="s">
        <v>261</v>
      </c>
      <c r="B17" s="22" t="s">
        <v>302</v>
      </c>
      <c r="C17" s="22" t="s">
        <v>279</v>
      </c>
      <c r="D17" s="22" t="s">
        <v>291</v>
      </c>
      <c r="E17" s="35" t="s">
        <v>292</v>
      </c>
      <c r="F17" s="22" t="s">
        <v>293</v>
      </c>
      <c r="G17" s="35" t="s">
        <v>308</v>
      </c>
      <c r="H17" s="22" t="s">
        <v>295</v>
      </c>
      <c r="I17" s="22" t="s">
        <v>285</v>
      </c>
      <c r="J17" s="35" t="s">
        <v>296</v>
      </c>
    </row>
    <row r="18" ht="18.75" customHeight="1" spans="1:10">
      <c r="A18" s="215" t="s">
        <v>261</v>
      </c>
      <c r="B18" s="22" t="s">
        <v>302</v>
      </c>
      <c r="C18" s="22" t="s">
        <v>297</v>
      </c>
      <c r="D18" s="22" t="s">
        <v>298</v>
      </c>
      <c r="E18" s="35" t="s">
        <v>302</v>
      </c>
      <c r="F18" s="22" t="s">
        <v>304</v>
      </c>
      <c r="G18" s="35" t="s">
        <v>309</v>
      </c>
      <c r="H18" s="22" t="s">
        <v>289</v>
      </c>
      <c r="I18" s="22" t="s">
        <v>290</v>
      </c>
      <c r="J18" s="35" t="s">
        <v>310</v>
      </c>
    </row>
    <row r="19" ht="18.75" customHeight="1" spans="1:10">
      <c r="A19" s="215" t="s">
        <v>261</v>
      </c>
      <c r="B19" s="22" t="s">
        <v>302</v>
      </c>
      <c r="C19" s="22" t="s">
        <v>299</v>
      </c>
      <c r="D19" s="22" t="s">
        <v>300</v>
      </c>
      <c r="E19" s="35" t="s">
        <v>311</v>
      </c>
      <c r="F19" s="22" t="s">
        <v>304</v>
      </c>
      <c r="G19" s="35" t="s">
        <v>312</v>
      </c>
      <c r="H19" s="22" t="s">
        <v>289</v>
      </c>
      <c r="I19" s="22" t="s">
        <v>290</v>
      </c>
      <c r="J19" s="35" t="s">
        <v>300</v>
      </c>
    </row>
    <row r="20" ht="18.75" customHeight="1" spans="1:10">
      <c r="A20" s="215" t="s">
        <v>258</v>
      </c>
      <c r="B20" s="22" t="s">
        <v>313</v>
      </c>
      <c r="C20" s="22" t="s">
        <v>279</v>
      </c>
      <c r="D20" s="22" t="s">
        <v>280</v>
      </c>
      <c r="E20" s="35" t="s">
        <v>314</v>
      </c>
      <c r="F20" s="22" t="s">
        <v>282</v>
      </c>
      <c r="G20" s="35" t="s">
        <v>162</v>
      </c>
      <c r="H20" s="22" t="s">
        <v>315</v>
      </c>
      <c r="I20" s="22" t="s">
        <v>285</v>
      </c>
      <c r="J20" s="35" t="s">
        <v>314</v>
      </c>
    </row>
    <row r="21" ht="18.75" customHeight="1" spans="1:10">
      <c r="A21" s="215" t="s">
        <v>258</v>
      </c>
      <c r="B21" s="22" t="s">
        <v>313</v>
      </c>
      <c r="C21" s="22" t="s">
        <v>279</v>
      </c>
      <c r="D21" s="22" t="s">
        <v>286</v>
      </c>
      <c r="E21" s="35" t="s">
        <v>287</v>
      </c>
      <c r="F21" s="22" t="s">
        <v>282</v>
      </c>
      <c r="G21" s="35" t="s">
        <v>288</v>
      </c>
      <c r="H21" s="22" t="s">
        <v>289</v>
      </c>
      <c r="I21" s="22" t="s">
        <v>290</v>
      </c>
      <c r="J21" s="35" t="s">
        <v>287</v>
      </c>
    </row>
    <row r="22" ht="18.75" customHeight="1" spans="1:10">
      <c r="A22" s="215" t="s">
        <v>258</v>
      </c>
      <c r="B22" s="22" t="s">
        <v>313</v>
      </c>
      <c r="C22" s="22" t="s">
        <v>279</v>
      </c>
      <c r="D22" s="22" t="s">
        <v>291</v>
      </c>
      <c r="E22" s="35" t="s">
        <v>292</v>
      </c>
      <c r="F22" s="22" t="s">
        <v>293</v>
      </c>
      <c r="G22" s="35" t="s">
        <v>316</v>
      </c>
      <c r="H22" s="22" t="s">
        <v>295</v>
      </c>
      <c r="I22" s="22" t="s">
        <v>290</v>
      </c>
      <c r="J22" s="35" t="s">
        <v>296</v>
      </c>
    </row>
    <row r="23" ht="18.75" customHeight="1" spans="1:10">
      <c r="A23" s="215" t="s">
        <v>258</v>
      </c>
      <c r="B23" s="22" t="s">
        <v>313</v>
      </c>
      <c r="C23" s="22" t="s">
        <v>297</v>
      </c>
      <c r="D23" s="22" t="s">
        <v>298</v>
      </c>
      <c r="E23" s="35" t="s">
        <v>313</v>
      </c>
      <c r="F23" s="22" t="s">
        <v>304</v>
      </c>
      <c r="G23" s="35" t="s">
        <v>317</v>
      </c>
      <c r="H23" s="22"/>
      <c r="I23" s="22" t="s">
        <v>290</v>
      </c>
      <c r="J23" s="35" t="s">
        <v>313</v>
      </c>
    </row>
    <row r="24" ht="18.75" customHeight="1" spans="1:10">
      <c r="A24" s="215" t="s">
        <v>258</v>
      </c>
      <c r="B24" s="22" t="s">
        <v>313</v>
      </c>
      <c r="C24" s="22" t="s">
        <v>299</v>
      </c>
      <c r="D24" s="22" t="s">
        <v>300</v>
      </c>
      <c r="E24" s="35" t="s">
        <v>318</v>
      </c>
      <c r="F24" s="22" t="s">
        <v>304</v>
      </c>
      <c r="G24" s="35" t="s">
        <v>319</v>
      </c>
      <c r="H24" s="22"/>
      <c r="I24" s="22" t="s">
        <v>290</v>
      </c>
      <c r="J24" s="35" t="s">
        <v>318</v>
      </c>
    </row>
  </sheetData>
  <mergeCells count="8">
    <mergeCell ref="A3:J3"/>
    <mergeCell ref="A4:H4"/>
    <mergeCell ref="A9:A13"/>
    <mergeCell ref="A14:A19"/>
    <mergeCell ref="A20:A24"/>
    <mergeCell ref="B9:B13"/>
    <mergeCell ref="B14:B19"/>
    <mergeCell ref="B20:B24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WPS_1591278932</cp:lastModifiedBy>
  <dcterms:created xsi:type="dcterms:W3CDTF">2025-03-18T05:06:00Z</dcterms:created>
  <dcterms:modified xsi:type="dcterms:W3CDTF">2025-03-20T02:59:54Z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4524D5FAFF674EDA814A98A70F4A54F9_12</vt:lpwstr>
  </property>
  <property fmtid="{D5CDD505-2E9C-101B-9397-08002B2CF9AE}" pid="3" name="KSOProductBuildVer">
    <vt:lpwstr>2052-12.1.0.19302</vt:lpwstr>
  </property>
</Properties>
</file>