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  <sheet name="Sheet1" sheetId="18" r:id="rId18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<sst xmlns="http://schemas.openxmlformats.org/spreadsheetml/2006/main" count="1082" uniqueCount="448">
  <si>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</si>
  <si>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</si>
  <si>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</si>
  <si>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</si>
  <si>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</si>
  <si>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</si>
  <si>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</si>
  <si>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</si>
  <si>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</si>
  <si>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</si>
  <si>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</si>
  <si>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</si>
  <si>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</si>
  <si>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</si>
  <si>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</si>
  <si>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</si>
  <si>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</si>
  <si>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</si>
  <si>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</si>
  <si>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</si>
  <si>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</si>
  <si>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</si>
  <si>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</si>
  <si>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</si>
  <si>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</si>
  <si>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</si>
  <si>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</si>
  <si>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</si>
  <si>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</si>
  <si>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</si>
  <si>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</si>
  <si>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</si>
  <si>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</si>
  <si>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</si>
  <si>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</si>
  <si>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</si>
  <si>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</si>
  <si>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</si>
  <si>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</si>
  <si>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</si>
  <si>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</si>
  <si>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</si>
  <si>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</si>
  <si>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</si>
  <si>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</si>
  <si>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</si>
  <si>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</si>
  <si>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</si>
  <si>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</si>
  <si>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</si>
  <si>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</si>
  <si>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</si>
  <si>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</si>
  <si>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</si>
  <si>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</si>
  <si>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</si>
  <si>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</si>
  <si>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</si>
  <si>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</si>
  <si>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</si>
  <si>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</si>
  <si>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</si>
  <si>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</si>
  <si>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</si>
  <si>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</si>
  <si>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</si>
  <si>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</si>
  <si>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</si>
  <si>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</si>
  <si>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</si>
  <si>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200</t>
  </si>
  <si>
    <t>中国人民政治协商会议云南省云县委员会</t>
  </si>
  <si>
    <t>200001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</si>
  <si>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</si>
  <si>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</si>
  <si>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</si>
  <si>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</si>
  <si>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</si>
  <si>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</si>
  <si>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</si>
  <si>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</si>
  <si>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</si>
  <si>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</si>
  <si>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</si>
  <si>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</si>
  <si>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</si>
  <si>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</si>
  <si>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20102</t>
  </si>
  <si>
    <t>政协事务</t>
  </si>
  <si>
    <t>2010201</t>
  </si>
  <si>
    <t>行政运行</t>
  </si>
  <si>
    <t>2010202</t>
  </si>
  <si>
    <t>一般行政管理事务</t>
  </si>
  <si>
    <t>2010204</t>
  </si>
  <si>
    <t>政协会议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</si>
  <si>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</si>
  <si>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</si>
  <si>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</si>
  <si>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</si>
  <si>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</si>
  <si>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</si>
  <si>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</si>
  <si>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</si>
  <si>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</si>
  <si>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</si>
  <si>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</si>
  <si>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</si>
  <si>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</si>
  <si>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</si>
  <si>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</si>
  <si>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</si>
  <si>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</si>
  <si>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</si>
  <si>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</si>
  <si>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</si>
  <si>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</si>
  <si>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</si>
  <si>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</si>
  <si>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</si>
  <si>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</si>
  <si>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</si>
  <si>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</si>
  <si>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</si>
  <si>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</si>
  <si>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</si>
  <si>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</si>
  <si>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</si>
  <si>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</si>
  <si>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</si>
  <si>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</si>
  <si>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</si>
  <si>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</si>
  <si>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</si>
  <si>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</si>
  <si>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</si>
  <si>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</si>
  <si>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</si>
  <si>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</si>
  <si>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</si>
  <si>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</si>
  <si>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</si>
  <si>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</si>
  <si>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</si>
  <si>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</si>
  <si>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</si>
  <si>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</si>
  <si>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</si>
  <si>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</si>
  <si>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</si>
  <si>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</si>
  <si>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</si>
  <si>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</si>
  <si>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</si>
  <si>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</si>
  <si>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</si>
  <si>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</si>
  <si>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</si>
  <si>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</si>
  <si>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</si>
  <si>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</si>
  <si>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</si>
  <si>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</si>
  <si>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</si>
  <si>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</si>
  <si>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</si>
  <si>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</si>
  <si>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</si>
  <si>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</si>
  <si>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</si>
  <si>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</si>
  <si>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</si>
  <si>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</si>
  <si>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</si>
  <si>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</si>
  <si>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</si>
  <si>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</si>
  <si>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</si>
  <si>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</si>
  <si>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</si>
  <si>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</si>
  <si>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</si>
  <si>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</si>
  <si>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</si>
  <si>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</si>
  <si>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</si>
  <si>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</si>
  <si>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</si>
  <si>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</si>
  <si>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</si>
  <si>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</si>
  <si>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</si>
  <si>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</si>
  <si>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</si>
  <si>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</si>
  <si>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</si>
  <si>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</si>
  <si>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</si>
  <si>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</si>
  <si>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</si>
  <si>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</si>
  <si>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530922210000000001516</t>
  </si>
  <si>
    <t>行政人员支出工资</t>
  </si>
  <si>
    <t>30101</t>
  </si>
  <si>
    <t>基本工资</t>
  </si>
  <si>
    <t>30102</t>
  </si>
  <si>
    <t>津贴补贴</t>
  </si>
  <si>
    <t>530922231100001425544</t>
  </si>
  <si>
    <t>行政人员绩效考核奖励（2017年提高标准部分）</t>
  </si>
  <si>
    <t>30103</t>
  </si>
  <si>
    <t>奖金</t>
  </si>
  <si>
    <t>530922210000000001517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</si>
  <si>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</si>
  <si>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</si>
  <si>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</si>
  <si>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</si>
  <si>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</si>
  <si>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</si>
  <si>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</si>
  <si>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2101102</t>
  </si>
  <si>
    <t>事业单位医疗</t>
  </si>
  <si>
    <t>30110</t>
  </si>
  <si>
    <t>职工基本医疗保险缴费</t>
  </si>
  <si>
    <t>30112</t>
  </si>
  <si>
    <t>其他社会保障缴费</t>
  </si>
  <si>
    <t>530922210000000001518</t>
  </si>
  <si>
    <t>30113</t>
  </si>
  <si>
    <t>530922210000000001533</t>
  </si>
  <si>
    <t>一般公用经费</t>
  </si>
  <si>
    <t>30201</t>
  </si>
  <si>
    <t>办公费</t>
  </si>
  <si>
    <t>530922241100002287226</t>
  </si>
  <si>
    <t>人大代表、政协委员活动经费</t>
  </si>
  <si>
    <t>530922241100002247483</t>
  </si>
  <si>
    <t>公务接待费（一般公用经费）</t>
  </si>
  <si>
    <t>30217</t>
  </si>
  <si>
    <t>30205</t>
  </si>
  <si>
    <t>水费</t>
  </si>
  <si>
    <t>30206</t>
  </si>
  <si>
    <t>电费</t>
  </si>
  <si>
    <t>30226</t>
  </si>
  <si>
    <t>劳务费</t>
  </si>
  <si>
    <t>530922210000000001557</t>
  </si>
  <si>
    <t>职工教育经费</t>
  </si>
  <si>
    <t>30211</t>
  </si>
  <si>
    <t>差旅费</t>
  </si>
  <si>
    <t>530922210000000001532</t>
  </si>
  <si>
    <t>工会经费</t>
  </si>
  <si>
    <t>30228</t>
  </si>
  <si>
    <t>530922210000000001530</t>
  </si>
  <si>
    <t>公务用车运行维护费</t>
  </si>
  <si>
    <t>30231</t>
  </si>
  <si>
    <t>530922210000000001531</t>
  </si>
  <si>
    <t>行政人员公务交通补贴</t>
  </si>
  <si>
    <t>30239</t>
  </si>
  <si>
    <t>其他交通费用</t>
  </si>
  <si>
    <t>530922210000000001528</t>
  </si>
  <si>
    <t>离退休费</t>
  </si>
  <si>
    <t>30302</t>
  </si>
  <si>
    <t>退休费</t>
  </si>
  <si>
    <t>530922210000000004751</t>
  </si>
  <si>
    <t>机关事业单位职工遗属生活补助</t>
  </si>
  <si>
    <t>30305</t>
  </si>
  <si>
    <t>生活补助</t>
  </si>
  <si>
    <t>530922241100002542899</t>
  </si>
  <si>
    <t>机关事业单位职工死亡抚恤</t>
  </si>
  <si>
    <t>30304</t>
  </si>
  <si>
    <t>抚恤金</t>
  </si>
  <si>
    <t>530922210000000004750</t>
  </si>
  <si>
    <t>护理费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</si>
  <si>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</si>
  <si>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</si>
  <si>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</si>
  <si>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</si>
  <si>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</si>
  <si>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</si>
  <si>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</si>
  <si>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县政协履职专项经费</t>
  </si>
  <si>
    <t>专项业务类</t>
  </si>
  <si>
    <t>530922241100002222927</t>
  </si>
  <si>
    <t>县政协主席、副主席工作经费</t>
  </si>
  <si>
    <t>530922210000000004222</t>
  </si>
  <si>
    <t>政协全会会议经费</t>
  </si>
  <si>
    <t>530922231100001223835</t>
  </si>
  <si>
    <t>30215</t>
  </si>
  <si>
    <t>会议费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</si>
  <si>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</si>
  <si>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</si>
  <si>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</si>
  <si>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</si>
  <si>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</si>
  <si>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</si>
  <si>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</si>
  <si>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</si>
  <si>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</si>
  <si>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</si>
  <si>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</si>
  <si>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县政协的工作职能，2025年重点开展好以下工作：1.3次专题调研；2.4次专题视察；3.1次专题议政性常务委员会协商、4次季度协商；4.2次民主评议；5.年度提案交办、督办、重点提案督办；6.组织召开4次重要会议。以实现调研、视察、民主评议等协商活动形成的报告被县委、县政府决策部署修改意见采用率达95%以上，干部群众对专题调研、视察、民主评议等协商活动的满意程度达100%。</t>
  </si>
  <si>
    <t>产出指标</t>
  </si>
  <si>
    <t>数量指标</t>
  </si>
  <si>
    <t>专题调研次数</t>
  </si>
  <si>
    <t>&gt;=</t>
  </si>
  <si>
    <t>次</t>
  </si>
  <si>
    <t>定量指标</t>
  </si>
  <si>
    <t>反映开展专题调研的次数。</t>
  </si>
  <si>
    <t>专题视察次数</t>
  </si>
  <si>
    <t>4</t>
  </si>
  <si>
    <t>反映开展专题视察的次数。</t>
  </si>
  <si>
    <t>提案督办件数</t>
  </si>
  <si>
    <t>80</t>
  </si>
  <si>
    <t>件</t>
  </si>
  <si>
    <t>反映开展提案督办的件数。</t>
  </si>
  <si>
    <t>专题协商次数</t>
  </si>
  <si>
    <t>反映开展专题协商的次数</t>
  </si>
  <si>
    <t>委员培训人次</t>
  </si>
  <si>
    <t>100</t>
  </si>
  <si>
    <t>人次</t>
  </si>
  <si>
    <t>反映参加培训的委员累计人次</t>
  </si>
  <si>
    <t>时效指标</t>
  </si>
  <si>
    <t>开展调研、视察、协商工作及时率</t>
  </si>
  <si>
    <t>=</t>
  </si>
  <si>
    <t>是否及时</t>
  </si>
  <si>
    <t>及时</t>
  </si>
  <si>
    <t>"反映开展调研、视察、协商工作及时的情况。</t>
  </si>
  <si>
    <t>效益指标</t>
  </si>
  <si>
    <t>社会效益</t>
  </si>
  <si>
    <t>年度提案采纳率</t>
  </si>
  <si>
    <t>85</t>
  </si>
  <si>
    <t>%</t>
  </si>
  <si>
    <t>"反映政协委员提交提案被采纳情况。年度提案采纳率=委员提案提交件数/被采纳提案件数*100%"</t>
  </si>
  <si>
    <t>委员协商履职能力提升</t>
  </si>
  <si>
    <t>&gt;</t>
  </si>
  <si>
    <t>有效提升</t>
  </si>
  <si>
    <t>上升</t>
  </si>
  <si>
    <t>定性指标</t>
  </si>
  <si>
    <t>反映通过培训委员协商履职能力提升的情况。</t>
  </si>
  <si>
    <t>满意度指标</t>
  </si>
  <si>
    <t>服务对象满意度</t>
  </si>
  <si>
    <t>干部群众满意度</t>
  </si>
  <si>
    <t>反映干部群众对协商、视察、调研活动的满意程度。</t>
  </si>
  <si>
    <t>参加培训委员满意度</t>
  </si>
  <si>
    <t>反映参加培训委员的满意度情况。</t>
  </si>
  <si>
    <t>根据县政协工作职能2025年重点开展好以下工作：1.专题调研3次；2.专题视察4次；3.民主评议2次；4.年度提案交办55件。以实现调研、视察、民主评议等协商活动形成的报告被县委、县政府决策部署修改意见采用率达95%以上，干部群众对专题调研、视察、民主评议等协商活动的满意程度达100%。</t>
  </si>
  <si>
    <t>反映专题调研开展的次数。</t>
  </si>
  <si>
    <t>反映专题视察活动开展的次数。</t>
  </si>
  <si>
    <t>民主评议次数</t>
  </si>
  <si>
    <t>反映民主评议开展的次数。</t>
  </si>
  <si>
    <t>反映年度提案督办的件数。</t>
  </si>
  <si>
    <t>质量指标</t>
  </si>
  <si>
    <t>年度提案督办办结率</t>
  </si>
  <si>
    <t>"反映年度提案督办的效果。提案督办办结率=年度督办办结的提案数量/参与督办的提案数量*100%"</t>
  </si>
  <si>
    <t>成本指标</t>
  </si>
  <si>
    <t>经济成本指标</t>
  </si>
  <si>
    <t>&lt;=</t>
  </si>
  <si>
    <t>210000</t>
  </si>
  <si>
    <t>元</t>
  </si>
  <si>
    <t>反映项目成本控制情况。</t>
  </si>
  <si>
    <t>社会影响力提升</t>
  </si>
  <si>
    <t>"反映通过组织各类会议、调研、视察等活动，经费助力提升政协工作de社会影响力"</t>
  </si>
  <si>
    <t>反映干部群众对专题调研、视察、民主评议等协商活动的满意程度。</t>
  </si>
  <si>
    <t>政协云县第十届委员会第三次会议拟定于2025年初在云县召开，为顺利召开本次会议、圆满完成会议期间换届选举等各项任务。预计本次参加会议人员421人。其中：县政协委员201人，县四班子领导38人，县政协退休老干部24人，县直各部委、办局主要领导80人，省市住云县单位及驻军警部队主要领导34人，部分企业负责人44人。参加会议服务工作人员90人。以确保会议顺利召开、圆满完成会议期间换届选举等各项任务，使参会人员满意程度达100%。</t>
  </si>
  <si>
    <t>会议次数</t>
  </si>
  <si>
    <t>1次</t>
  </si>
  <si>
    <t>反映预算部门（单位）组织开展各类会议的总次数。</t>
  </si>
  <si>
    <t>会议参加人数</t>
  </si>
  <si>
    <t>421人</t>
  </si>
  <si>
    <t>人</t>
  </si>
  <si>
    <t>反映会议参加人数。</t>
  </si>
  <si>
    <t>会议会期</t>
  </si>
  <si>
    <t>天</t>
  </si>
  <si>
    <t>反映会议召开天数。</t>
  </si>
  <si>
    <t>会议人次</t>
  </si>
  <si>
    <t>1800人次</t>
  </si>
  <si>
    <t>反映预算部门（单位）组织开展各类会议的参与人次。</t>
  </si>
  <si>
    <t>委员出席率</t>
  </si>
  <si>
    <t>99</t>
  </si>
  <si>
    <t>"反映委员出席的情况。委员出席率=出席会议委员人数/委员计划出席人数*100%"</t>
  </si>
  <si>
    <t>867110</t>
  </si>
  <si>
    <t>反映会议支出成本情况。</t>
  </si>
  <si>
    <t>委员提案提交数量</t>
  </si>
  <si>
    <t>20</t>
  </si>
  <si>
    <t>份</t>
  </si>
  <si>
    <t>反映委员提交提案的数量。</t>
  </si>
  <si>
    <t>委员提案采纳率</t>
  </si>
  <si>
    <t>90</t>
  </si>
  <si>
    <t>"反映会议成效。委员提案采纳率=委员提交提案被党委政府采纳数/委员提案数*100%"</t>
  </si>
  <si>
    <t>参会人员满意度</t>
  </si>
  <si>
    <t>反映参会人员对会议开展的满意度。参会人员满意度=（参会满意人数/问卷调查人数）*100%</t>
  </si>
  <si>
    <t>预算06表</t>
  </si>
  <si>
    <t>政府性基金预算支出预算表</t>
  </si>
  <si>
    <t>单位名称：临沧市发展和改革委员会</t>
  </si>
  <si>
    <t>本年政府性基金预算支出</t>
  </si>
  <si>
    <t xml:space="preserve">注：1.本表反映部门本年度政府性基金预算财政拨款的收支和年初、年末结转结余情况。           </t>
  </si>
  <si>
    <t xml:space="preserve">    2.中国人民政治协商会议云南省云县委员会2025年度无政府性基金预算支出情况，故此表为空表。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</si>
  <si>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</si>
  <si>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</si>
  <si>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</si>
  <si>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</si>
  <si>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</si>
  <si>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</si>
  <si>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</si>
  <si>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</si>
  <si>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</si>
  <si>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</si>
  <si>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公务用车加油服务</t>
  </si>
  <si>
    <t>车辆加油、添加燃料服务</t>
  </si>
  <si>
    <t>公务用车维修和保险服务</t>
  </si>
  <si>
    <t>车辆维修和保养服务</t>
  </si>
  <si>
    <t>照相机</t>
  </si>
  <si>
    <t>数字照相机</t>
  </si>
  <si>
    <t>台</t>
  </si>
  <si>
    <t>打印机</t>
  </si>
  <si>
    <t>A4黑白打印机</t>
  </si>
  <si>
    <t>复印纸</t>
  </si>
  <si>
    <t>预算08表</t>
  </si>
  <si>
    <t>政府购买服务项目</t>
  </si>
  <si>
    <t>政府购买服务目录</t>
  </si>
  <si>
    <t xml:space="preserve">注：1.本表反映部门本年度政府购买服务预算收支情况。  </t>
  </si>
  <si>
    <t xml:space="preserve">    2.中国人民政治协商会议云南省云县委员会2025年度无政府购买服务预算的情况，故此表为空表。</t>
  </si>
  <si>
    <t>预算09-1表</t>
  </si>
  <si>
    <t>单位名称（项目）</t>
  </si>
  <si>
    <t>地区</t>
  </si>
  <si>
    <t>政府性基金</t>
  </si>
  <si>
    <t>-</t>
  </si>
  <si>
    <t>注：1.本表反映县对下转移支付预算情况。</t>
  </si>
  <si>
    <t xml:space="preserve">    2.中国人民政治协商会议云南省云县委员会2025年无县对下转移支付预算，故此表为空表。</t>
  </si>
  <si>
    <t>预算09-2表</t>
  </si>
  <si>
    <t>注：1.本表反映县对下转移支付绩效目标情况。</t>
  </si>
  <si>
    <t xml:space="preserve">    2.中国人民政治协商会议云南省云县委员会2025年度无县对下转移支付预算，故此表为空表。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</si>
  <si>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</si>
  <si>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</si>
  <si>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</si>
  <si>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</si>
  <si>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</si>
  <si>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</si>
  <si>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</si>
  <si>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</si>
  <si>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</si>
  <si>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A02021003A4黑白打印机</t>
  </si>
  <si>
    <t>A0202050101数字照相机</t>
  </si>
  <si>
    <t>预算11表</t>
  </si>
  <si>
    <t>上级补助</t>
  </si>
  <si>
    <t>注：1.本表反映转移支付补助项目支出预算情况。</t>
  </si>
  <si>
    <t xml:space="preserve">    2.中国人民政治协商会议云南省云县委员会2025年度无转移支付补助项目支出预算情况，故此表为空表。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</si>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</sst>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3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" borderId="17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20" applyNumberFormat="0" applyAlignment="0" applyProtection="0">
      <alignment vertical="center"/>
    </xf>
    <xf numFmtId="0" fontId="43" fillId="5" borderId="21" applyNumberFormat="0" applyAlignment="0" applyProtection="0">
      <alignment vertical="center"/>
    </xf>
    <xf numFmtId="0" fontId="44" fillId="5" borderId="20" applyNumberFormat="0" applyAlignment="0" applyProtection="0">
      <alignment vertical="center"/>
    </xf>
    <xf numFmtId="0" fontId="45" fillId="6" borderId="22" applyNumberFormat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  <xf numFmtId="0" fontId="8" fillId="0" borderId="0">
      <alignment vertical="top"/>
      <protection locked="0"/>
    </xf>
  </cellStyleXfs>
  <cellXfs count="229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9" fillId="0" borderId="0" xfId="57" applyFont="1" applyFill="1" applyBorder="1" applyAlignment="1" applyProtection="1"/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10" fillId="0" borderId="8" xfId="57" applyFont="1" applyFill="1" applyBorder="1" applyAlignment="1" applyProtection="1">
      <alignment horizontal="left" vertical="center" wrapText="1"/>
    </xf>
    <xf numFmtId="0" fontId="10" fillId="0" borderId="8" xfId="57" applyFont="1" applyFill="1" applyBorder="1" applyAlignment="1" applyProtection="1">
      <alignment vertical="center" wrapText="1"/>
      <protection locked="0"/>
    </xf>
    <xf numFmtId="0" fontId="10" fillId="0" borderId="7" xfId="57" applyFont="1" applyFill="1" applyBorder="1" applyAlignment="1" applyProtection="1">
      <alignment horizontal="center" vertical="center" wrapText="1"/>
    </xf>
    <xf numFmtId="0" fontId="11" fillId="0" borderId="7" xfId="57" applyFont="1" applyFill="1" applyBorder="1" applyAlignment="1" applyProtection="1">
      <alignment horizontal="center"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9" fillId="0" borderId="0" xfId="57" applyFont="1" applyFill="1" applyBorder="1" applyAlignment="1" applyProtection="1">
      <alignment vertical="center" wrapText="1"/>
      <protection locked="0"/>
    </xf>
    <xf numFmtId="0" fontId="9" fillId="0" borderId="0" xfId="57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12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9" fillId="0" borderId="0" xfId="57" applyFont="1" applyFill="1" applyBorder="1" applyAlignment="1" applyProtection="1">
      <alignment vertical="center" wrapText="1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4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6" fillId="0" borderId="14" xfId="0" applyFont="1" applyBorder="1" applyAlignment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left" vertical="center"/>
    </xf>
    <xf numFmtId="0" fontId="6" fillId="0" borderId="16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16" xfId="0" applyFont="1" applyBorder="1" applyAlignment="1">
      <alignment horizontal="center" vertical="center"/>
      <protection locked="0"/>
    </xf>
    <xf numFmtId="0" fontId="7" fillId="0" borderId="16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4" xfId="0" applyFont="1" applyBorder="1" applyAlignment="1" applyProtection="1">
      <alignment horizontal="center" vertical="center"/>
    </xf>
    <xf numFmtId="0" fontId="7" fillId="0" borderId="14" xfId="0" applyFont="1" applyBorder="1" applyAlignment="1">
      <alignment horizontal="center" vertical="center"/>
      <protection locked="0"/>
    </xf>
    <xf numFmtId="0" fontId="6" fillId="0" borderId="14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4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3" fillId="0" borderId="0" xfId="0" applyFont="1" applyAlignment="1">
      <alignment horizontal="right"/>
      <protection locked="0"/>
    </xf>
    <xf numFmtId="49" fontId="13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12" xfId="0" applyNumberFormat="1" applyFont="1" applyBorder="1" applyAlignment="1">
      <alignment horizontal="center" vertical="center" wrapText="1"/>
      <protection locked="0"/>
    </xf>
    <xf numFmtId="0" fontId="7" fillId="0" borderId="12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4" xfId="0" applyNumberFormat="1" applyFont="1" applyBorder="1" applyAlignment="1">
      <alignment horizontal="center" vertical="center" wrapText="1"/>
      <protection locked="0"/>
    </xf>
    <xf numFmtId="49" fontId="7" fillId="0" borderId="14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0" fontId="9" fillId="0" borderId="0" xfId="57" applyFont="1" applyFill="1" applyAlignment="1" applyProtection="1">
      <alignment horizontal="justify"/>
    </xf>
    <xf numFmtId="3" fontId="7" fillId="0" borderId="7" xfId="0" applyNumberFormat="1" applyFont="1" applyBorder="1" applyAlignment="1" applyProtection="1">
      <alignment horizontal="center" vertical="center"/>
    </xf>
    <xf numFmtId="3" fontId="7" fillId="0" borderId="7" xfId="0" applyNumberFormat="1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wrapText="1"/>
      <protection locked="0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7" fillId="0" borderId="6" xfId="0" applyFont="1" applyBorder="1" applyAlignment="1">
      <alignment horizontal="center" vertical="center" wrapText="1"/>
      <protection locked="0"/>
    </xf>
    <xf numFmtId="0" fontId="18" fillId="0" borderId="7" xfId="0" applyFont="1" applyBorder="1" applyAlignment="1">
      <alignment horizontal="center" vertical="center"/>
      <protection locked="0"/>
    </xf>
    <xf numFmtId="0" fontId="19" fillId="0" borderId="7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176" fontId="21" fillId="0" borderId="7" xfId="0" applyNumberFormat="1" applyFont="1" applyBorder="1" applyAlignment="1" applyProtection="1">
      <alignment horizontal="right" vertical="center"/>
    </xf>
    <xf numFmtId="176" fontId="21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2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5" fillId="0" borderId="6" xfId="0" applyFont="1" applyBorder="1" applyAlignment="1">
      <alignment vertical="center"/>
      <protection locked="0"/>
    </xf>
    <xf numFmtId="0" fontId="26" fillId="0" borderId="6" xfId="0" applyFont="1" applyBorder="1" applyAlignment="1">
      <alignment horizontal="center" vertical="center"/>
      <protection locked="0"/>
    </xf>
    <xf numFmtId="176" fontId="26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5" fillId="0" borderId="7" xfId="0" applyFont="1" applyBorder="1" applyAlignment="1">
      <alignment horizontal="left" vertical="center" wrapText="1" indent="1"/>
      <protection locked="0"/>
    </xf>
    <xf numFmtId="0" fontId="25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9" fillId="0" borderId="0" xfId="0" applyFont="1" applyAlignment="1" applyProtection="1"/>
    <xf numFmtId="0" fontId="30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3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4" xfId="0" applyFont="1" applyBorder="1" applyAlignment="1" applyProtection="1">
      <alignment vertical="center" wrapText="1"/>
    </xf>
    <xf numFmtId="0" fontId="6" fillId="0" borderId="14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vertical="center"/>
    </xf>
    <xf numFmtId="0" fontId="27" fillId="0" borderId="0" xfId="0" applyFont="1" applyProtection="1">
      <alignment vertical="top"/>
    </xf>
    <xf numFmtId="0" fontId="30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/>
    </xf>
    <xf numFmtId="0" fontId="6" fillId="0" borderId="14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top"/>
    </xf>
    <xf numFmtId="0" fontId="32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3" fillId="0" borderId="6" xfId="0" applyFont="1" applyBorder="1" applyAlignment="1" applyProtection="1">
      <alignment horizontal="center" vertical="center"/>
    </xf>
    <xf numFmtId="0" fontId="33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3" fillId="0" borderId="6" xfId="0" applyFont="1" applyBorder="1" applyAlignment="1">
      <alignment horizontal="center" vertical="center"/>
      <protection locked="0"/>
    </xf>
    <xf numFmtId="0" fontId="25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22"/>
      <c r="C3" s="222"/>
      <c r="D3" s="222"/>
    </row>
    <row r="4" ht="18.75" customHeight="1" spans="1:4">
      <c r="A4" s="43" t="str">
        <f>"单位名称："&amp;"中国人民政治协商会议云南省云县委员会"</f>
        <v>单位名称：中国人民政治协商会议云南省云县委员会</v>
      </c>
      <c r="B4" s="223"/>
      <c r="C4" s="223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48" t="s">
        <v>6</v>
      </c>
      <c r="B8" s="24">
        <v>9611883.25</v>
      </c>
      <c r="C8" s="148" t="s">
        <v>7</v>
      </c>
      <c r="D8" s="24">
        <v>7092527.38</v>
      </c>
    </row>
    <row r="9" ht="18.75" customHeight="1" spans="1:4">
      <c r="A9" s="148" t="s">
        <v>8</v>
      </c>
      <c r="B9" s="24"/>
      <c r="C9" s="148" t="s">
        <v>9</v>
      </c>
      <c r="D9" s="24"/>
    </row>
    <row r="10" ht="18.75" customHeight="1" spans="1:4">
      <c r="A10" s="148" t="s">
        <v>10</v>
      </c>
      <c r="B10" s="24"/>
      <c r="C10" s="148" t="s">
        <v>11</v>
      </c>
      <c r="D10" s="24"/>
    </row>
    <row r="11" ht="18.75" customHeight="1" spans="1:4">
      <c r="A11" s="148" t="s">
        <v>12</v>
      </c>
      <c r="B11" s="24"/>
      <c r="C11" s="148" t="s">
        <v>13</v>
      </c>
      <c r="D11" s="24"/>
    </row>
    <row r="12" ht="18.75" customHeight="1" spans="1:4">
      <c r="A12" s="224" t="s">
        <v>14</v>
      </c>
      <c r="B12" s="24"/>
      <c r="C12" s="180" t="s">
        <v>15</v>
      </c>
      <c r="D12" s="24"/>
    </row>
    <row r="13" ht="18.75" customHeight="1" spans="1:4">
      <c r="A13" s="183" t="s">
        <v>16</v>
      </c>
      <c r="B13" s="24"/>
      <c r="C13" s="182" t="s">
        <v>17</v>
      </c>
      <c r="D13" s="24"/>
    </row>
    <row r="14" ht="18.75" customHeight="1" spans="1:4">
      <c r="A14" s="183" t="s">
        <v>18</v>
      </c>
      <c r="B14" s="24"/>
      <c r="C14" s="182" t="s">
        <v>19</v>
      </c>
      <c r="D14" s="24"/>
    </row>
    <row r="15" ht="18.75" customHeight="1" spans="1:4">
      <c r="A15" s="183" t="s">
        <v>20</v>
      </c>
      <c r="B15" s="24"/>
      <c r="C15" s="182" t="s">
        <v>21</v>
      </c>
      <c r="D15" s="24">
        <v>1654634.88</v>
      </c>
    </row>
    <row r="16" ht="18.75" customHeight="1" spans="1:4">
      <c r="A16" s="183" t="s">
        <v>22</v>
      </c>
      <c r="B16" s="24"/>
      <c r="C16" s="182" t="s">
        <v>23</v>
      </c>
      <c r="D16" s="24">
        <v>336710.43</v>
      </c>
    </row>
    <row r="17" ht="18.75" customHeight="1" spans="1:4">
      <c r="A17" s="183" t="s">
        <v>24</v>
      </c>
      <c r="B17" s="24"/>
      <c r="C17" s="183" t="s">
        <v>25</v>
      </c>
      <c r="D17" s="24"/>
    </row>
    <row r="18" ht="18.75" customHeight="1" spans="1:4">
      <c r="A18" s="183" t="s">
        <v>26</v>
      </c>
      <c r="B18" s="24"/>
      <c r="C18" s="183" t="s">
        <v>27</v>
      </c>
      <c r="D18" s="24"/>
    </row>
    <row r="19" ht="18.75" customHeight="1" spans="1:4">
      <c r="A19" s="184" t="s">
        <v>26</v>
      </c>
      <c r="B19" s="24"/>
      <c r="C19" s="182" t="s">
        <v>28</v>
      </c>
      <c r="D19" s="24"/>
    </row>
    <row r="20" ht="18.75" customHeight="1" spans="1:4">
      <c r="A20" s="184" t="s">
        <v>26</v>
      </c>
      <c r="B20" s="24"/>
      <c r="C20" s="182" t="s">
        <v>29</v>
      </c>
      <c r="D20" s="24"/>
    </row>
    <row r="21" ht="18.75" customHeight="1" spans="1:4">
      <c r="A21" s="184" t="s">
        <v>26</v>
      </c>
      <c r="B21" s="24"/>
      <c r="C21" s="182" t="s">
        <v>30</v>
      </c>
      <c r="D21" s="24"/>
    </row>
    <row r="22" ht="18.75" customHeight="1" spans="1:4">
      <c r="A22" s="184" t="s">
        <v>26</v>
      </c>
      <c r="B22" s="24"/>
      <c r="C22" s="182" t="s">
        <v>31</v>
      </c>
      <c r="D22" s="24"/>
    </row>
    <row r="23" ht="18.75" customHeight="1" spans="1:4">
      <c r="A23" s="184" t="s">
        <v>26</v>
      </c>
      <c r="B23" s="24"/>
      <c r="C23" s="182" t="s">
        <v>32</v>
      </c>
      <c r="D23" s="24"/>
    </row>
    <row r="24" ht="18.75" customHeight="1" spans="1:4">
      <c r="A24" s="184" t="s">
        <v>26</v>
      </c>
      <c r="B24" s="24"/>
      <c r="C24" s="182" t="s">
        <v>33</v>
      </c>
      <c r="D24" s="24"/>
    </row>
    <row r="25" ht="18.75" customHeight="1" spans="1:4">
      <c r="A25" s="184" t="s">
        <v>26</v>
      </c>
      <c r="B25" s="24"/>
      <c r="C25" s="182" t="s">
        <v>34</v>
      </c>
      <c r="D25" s="24"/>
    </row>
    <row r="26" ht="18.75" customHeight="1" spans="1:4">
      <c r="A26" s="184" t="s">
        <v>26</v>
      </c>
      <c r="B26" s="24"/>
      <c r="C26" s="182" t="s">
        <v>35</v>
      </c>
      <c r="D26" s="24">
        <v>528010.56</v>
      </c>
    </row>
    <row r="27" ht="18.75" customHeight="1" spans="1:4">
      <c r="A27" s="184" t="s">
        <v>26</v>
      </c>
      <c r="B27" s="24"/>
      <c r="C27" s="182" t="s">
        <v>36</v>
      </c>
      <c r="D27" s="24"/>
    </row>
    <row r="28" ht="18.75" customHeight="1" spans="1:4">
      <c r="A28" s="184" t="s">
        <v>26</v>
      </c>
      <c r="B28" s="24"/>
      <c r="C28" s="182" t="s">
        <v>37</v>
      </c>
      <c r="D28" s="24"/>
    </row>
    <row r="29" ht="18.75" customHeight="1" spans="1:4">
      <c r="A29" s="184" t="s">
        <v>26</v>
      </c>
      <c r="B29" s="24"/>
      <c r="C29" s="182" t="s">
        <v>38</v>
      </c>
      <c r="D29" s="24"/>
    </row>
    <row r="30" ht="18.75" customHeight="1" spans="1:4">
      <c r="A30" s="184" t="s">
        <v>26</v>
      </c>
      <c r="B30" s="24"/>
      <c r="C30" s="182" t="s">
        <v>39</v>
      </c>
      <c r="D30" s="24"/>
    </row>
    <row r="31" ht="18.75" customHeight="1" spans="1:4">
      <c r="A31" s="185" t="s">
        <v>26</v>
      </c>
      <c r="B31" s="24"/>
      <c r="C31" s="183" t="s">
        <v>40</v>
      </c>
      <c r="D31" s="24"/>
    </row>
    <row r="32" ht="18.75" customHeight="1" spans="1:4">
      <c r="A32" s="185" t="s">
        <v>26</v>
      </c>
      <c r="B32" s="24"/>
      <c r="C32" s="183" t="s">
        <v>41</v>
      </c>
      <c r="D32" s="24"/>
    </row>
    <row r="33" ht="18.75" customHeight="1" spans="1:4">
      <c r="A33" s="185" t="s">
        <v>26</v>
      </c>
      <c r="B33" s="24"/>
      <c r="C33" s="183" t="s">
        <v>42</v>
      </c>
      <c r="D33" s="24"/>
    </row>
    <row r="34" ht="18.75" customHeight="1" spans="1:4">
      <c r="A34" s="225"/>
      <c r="B34" s="186"/>
      <c r="C34" s="183" t="s">
        <v>43</v>
      </c>
      <c r="D34" s="24"/>
    </row>
    <row r="35" ht="18.75" customHeight="1" spans="1:4">
      <c r="A35" s="225" t="s">
        <v>44</v>
      </c>
      <c r="B35" s="186">
        <f>SUM(B8:B12)</f>
        <v>9611883.25</v>
      </c>
      <c r="C35" s="226" t="s">
        <v>45</v>
      </c>
      <c r="D35" s="186">
        <v>9611883.25</v>
      </c>
    </row>
    <row r="36" ht="18.75" customHeight="1" spans="1:4">
      <c r="A36" s="227" t="s">
        <v>46</v>
      </c>
      <c r="B36" s="24"/>
      <c r="C36" s="148" t="s">
        <v>47</v>
      </c>
      <c r="D36" s="24"/>
    </row>
    <row r="37" ht="18.75" customHeight="1" spans="1:4">
      <c r="A37" s="227" t="s">
        <v>48</v>
      </c>
      <c r="B37" s="24"/>
      <c r="C37" s="148" t="s">
        <v>48</v>
      </c>
      <c r="D37" s="24"/>
    </row>
    <row r="38" ht="18.75" customHeight="1" spans="1:4">
      <c r="A38" s="227" t="s">
        <v>49</v>
      </c>
      <c r="B38" s="24">
        <f>B36-B37</f>
        <v>0</v>
      </c>
      <c r="C38" s="148" t="s">
        <v>50</v>
      </c>
      <c r="D38" s="24"/>
    </row>
    <row r="39" ht="18.75" customHeight="1" spans="1:4">
      <c r="A39" s="228" t="s">
        <v>51</v>
      </c>
      <c r="B39" s="186">
        <f t="shared" ref="B39:D39" si="1">B35+B36</f>
        <v>9611883.25</v>
      </c>
      <c r="C39" s="226" t="s">
        <v>52</v>
      </c>
      <c r="D39" s="186">
        <f t="shared" si="1"/>
        <v>9611883.25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opLeftCell="C1" workbookViewId="0">
      <pane ySplit="1" topLeftCell="A8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15"/>
      <c r="O2" s="78"/>
      <c r="P2" s="78"/>
      <c r="Q2" s="78"/>
      <c r="R2" s="78"/>
      <c r="S2" s="40" t="s">
        <v>53</v>
      </c>
    </row>
    <row r="3" ht="57.75" customHeight="1" spans="1:19">
      <c r="A3" s="144" t="str">
        <f>"2025"&amp;"年部门收入预算表"</f>
        <v>2025年部门收入预算表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216"/>
      <c r="P3" s="216"/>
      <c r="Q3" s="216"/>
      <c r="R3" s="216"/>
      <c r="S3" s="216"/>
    </row>
    <row r="4" ht="18.75" customHeight="1" spans="1:19">
      <c r="A4" s="43" t="str">
        <f>"单位名称："&amp;"中国人民政治协商会议云南省云县委员会"</f>
        <v>单位名称：中国人民政治协商会议云南省云县委员会</v>
      </c>
      <c r="B4" s="104"/>
      <c r="C4" s="104"/>
      <c r="D4" s="104"/>
      <c r="E4" s="104"/>
      <c r="F4" s="104"/>
      <c r="G4" s="104"/>
      <c r="H4" s="104"/>
      <c r="I4" s="104"/>
      <c r="J4" s="82"/>
      <c r="K4" s="104"/>
      <c r="L4" s="104"/>
      <c r="M4" s="104"/>
      <c r="N4" s="104"/>
      <c r="O4" s="82"/>
      <c r="P4" s="82"/>
      <c r="Q4" s="82"/>
      <c r="R4" s="82"/>
      <c r="S4" s="40" t="s">
        <v>1</v>
      </c>
    </row>
    <row r="5" ht="18.75" customHeight="1" spans="1:19">
      <c r="A5" s="200" t="s">
        <v>54</v>
      </c>
      <c r="B5" s="201" t="s">
        <v>55</v>
      </c>
      <c r="C5" s="201" t="s">
        <v>56</v>
      </c>
      <c r="D5" s="202" t="s">
        <v>57</v>
      </c>
      <c r="E5" s="203"/>
      <c r="F5" s="203"/>
      <c r="G5" s="203"/>
      <c r="H5" s="203"/>
      <c r="I5" s="203"/>
      <c r="J5" s="217"/>
      <c r="K5" s="203"/>
      <c r="L5" s="203"/>
      <c r="M5" s="203"/>
      <c r="N5" s="218"/>
      <c r="O5" s="202" t="s">
        <v>46</v>
      </c>
      <c r="P5" s="202"/>
      <c r="Q5" s="202"/>
      <c r="R5" s="202"/>
      <c r="S5" s="221"/>
    </row>
    <row r="6" ht="18.75" customHeight="1" spans="1:19">
      <c r="A6" s="204"/>
      <c r="B6" s="205"/>
      <c r="C6" s="205"/>
      <c r="D6" s="206" t="s">
        <v>58</v>
      </c>
      <c r="E6" s="206" t="s">
        <v>59</v>
      </c>
      <c r="F6" s="206" t="s">
        <v>60</v>
      </c>
      <c r="G6" s="206" t="s">
        <v>61</v>
      </c>
      <c r="H6" s="206" t="s">
        <v>62</v>
      </c>
      <c r="I6" s="219" t="s">
        <v>63</v>
      </c>
      <c r="J6" s="219"/>
      <c r="K6" s="219"/>
      <c r="L6" s="219"/>
      <c r="M6" s="219"/>
      <c r="N6" s="209"/>
      <c r="O6" s="206" t="s">
        <v>58</v>
      </c>
      <c r="P6" s="206" t="s">
        <v>59</v>
      </c>
      <c r="Q6" s="206" t="s">
        <v>60</v>
      </c>
      <c r="R6" s="206" t="s">
        <v>61</v>
      </c>
      <c r="S6" s="206" t="s">
        <v>64</v>
      </c>
    </row>
    <row r="7" ht="18.75" customHeight="1" spans="1:19">
      <c r="A7" s="207"/>
      <c r="B7" s="208"/>
      <c r="C7" s="208"/>
      <c r="D7" s="209"/>
      <c r="E7" s="209"/>
      <c r="F7" s="209"/>
      <c r="G7" s="209"/>
      <c r="H7" s="209"/>
      <c r="I7" s="208" t="s">
        <v>58</v>
      </c>
      <c r="J7" s="208" t="s">
        <v>65</v>
      </c>
      <c r="K7" s="208" t="s">
        <v>66</v>
      </c>
      <c r="L7" s="208" t="s">
        <v>67</v>
      </c>
      <c r="M7" s="208" t="s">
        <v>68</v>
      </c>
      <c r="N7" s="208" t="s">
        <v>69</v>
      </c>
      <c r="O7" s="220"/>
      <c r="P7" s="220"/>
      <c r="Q7" s="220"/>
      <c r="R7" s="220"/>
      <c r="S7" s="209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210" t="s">
        <v>70</v>
      </c>
      <c r="B9" s="211" t="s">
        <v>71</v>
      </c>
      <c r="C9" s="24">
        <v>9611883.25</v>
      </c>
      <c r="D9" s="24">
        <v>9611883.25</v>
      </c>
      <c r="E9" s="24">
        <v>9611883.25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08" t="s">
        <v>72</v>
      </c>
      <c r="B10" s="212" t="s">
        <v>71</v>
      </c>
      <c r="C10" s="24">
        <v>9611883.25</v>
      </c>
      <c r="D10" s="24">
        <v>9611883.25</v>
      </c>
      <c r="E10" s="24">
        <v>9611883.25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213" t="s">
        <v>56</v>
      </c>
      <c r="B11" s="214"/>
      <c r="C11" s="24">
        <v>9611883.25</v>
      </c>
      <c r="D11" s="24">
        <v>9611883.25</v>
      </c>
      <c r="E11" s="24">
        <v>9611883.25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showZeros="0" workbookViewId="0">
      <pane ySplit="1" topLeftCell="A2" activePane="bottomLeft" state="frozen"/>
      <selection/>
      <selection pane="bottomLeft" activeCell="A15" sqref="$A15:$XFD15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88"/>
      <c r="E2" s="2"/>
      <c r="F2" s="2"/>
      <c r="G2" s="2"/>
      <c r="H2" s="188"/>
      <c r="I2" s="2"/>
      <c r="J2" s="188"/>
      <c r="K2" s="2"/>
      <c r="L2" s="2"/>
      <c r="M2" s="2"/>
      <c r="N2" s="2"/>
      <c r="O2" s="41" t="s">
        <v>73</v>
      </c>
    </row>
    <row r="3" ht="42" customHeight="1" spans="1:15">
      <c r="A3" s="6" t="str">
        <f>"2025"&amp;"年部门支出预算表"</f>
        <v>2025年部门支出预算表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</row>
    <row r="4" ht="18.75" customHeight="1" spans="1:15">
      <c r="A4" s="190" t="str">
        <f>"单位名称："&amp;"中国人民政治协商会议云南省云县委员会"</f>
        <v>单位名称：中国人民政治协商会议云南省云县委员会</v>
      </c>
      <c r="B4" s="191"/>
      <c r="C4" s="72"/>
      <c r="D4" s="31"/>
      <c r="E4" s="72"/>
      <c r="F4" s="72"/>
      <c r="G4" s="72"/>
      <c r="H4" s="31"/>
      <c r="I4" s="72"/>
      <c r="J4" s="31"/>
      <c r="K4" s="72"/>
      <c r="L4" s="72"/>
      <c r="M4" s="198"/>
      <c r="N4" s="198"/>
      <c r="O4" s="41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85" t="s">
        <v>76</v>
      </c>
      <c r="F5" s="154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76" t="s">
        <v>58</v>
      </c>
      <c r="E6" s="103" t="s">
        <v>76</v>
      </c>
      <c r="F6" s="103" t="s">
        <v>77</v>
      </c>
      <c r="G6" s="19"/>
      <c r="H6" s="19"/>
      <c r="I6" s="19"/>
      <c r="J6" s="76" t="s">
        <v>58</v>
      </c>
      <c r="K6" s="48" t="s">
        <v>80</v>
      </c>
      <c r="L6" s="48" t="s">
        <v>81</v>
      </c>
      <c r="M6" s="48" t="s">
        <v>82</v>
      </c>
      <c r="N6" s="48" t="s">
        <v>83</v>
      </c>
      <c r="O6" s="48" t="s">
        <v>84</v>
      </c>
    </row>
    <row r="7" ht="18.75" customHeight="1" spans="1:15">
      <c r="A7" s="129">
        <v>1</v>
      </c>
      <c r="B7" s="129">
        <v>2</v>
      </c>
      <c r="C7" s="76">
        <v>3</v>
      </c>
      <c r="D7" s="76">
        <v>4</v>
      </c>
      <c r="E7" s="76">
        <v>5</v>
      </c>
      <c r="F7" s="76">
        <v>6</v>
      </c>
      <c r="G7" s="76">
        <v>7</v>
      </c>
      <c r="H7" s="76">
        <v>8</v>
      </c>
      <c r="I7" s="76">
        <v>9</v>
      </c>
      <c r="J7" s="76">
        <v>10</v>
      </c>
      <c r="K7" s="76">
        <v>11</v>
      </c>
      <c r="L7" s="76">
        <v>12</v>
      </c>
      <c r="M7" s="76">
        <v>13</v>
      </c>
      <c r="N7" s="76">
        <v>14</v>
      </c>
      <c r="O7" s="76">
        <v>15</v>
      </c>
    </row>
    <row r="8" ht="18.75" customHeight="1" spans="1:15">
      <c r="A8" s="148" t="s">
        <v>85</v>
      </c>
      <c r="B8" s="177" t="s">
        <v>86</v>
      </c>
      <c r="C8" s="24">
        <v>7092527.38</v>
      </c>
      <c r="D8" s="24">
        <v>7092527.38</v>
      </c>
      <c r="E8" s="24">
        <v>6092527.38</v>
      </c>
      <c r="F8" s="24">
        <v>1000000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92" t="s">
        <v>87</v>
      </c>
      <c r="B9" s="229" t="s">
        <v>88</v>
      </c>
      <c r="C9" s="24">
        <v>7092527.38</v>
      </c>
      <c r="D9" s="24">
        <v>7092527.38</v>
      </c>
      <c r="E9" s="24">
        <v>6092527.38</v>
      </c>
      <c r="F9" s="24">
        <v>1000000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94" t="s">
        <v>89</v>
      </c>
      <c r="B10" s="230" t="s">
        <v>90</v>
      </c>
      <c r="C10" s="24">
        <v>6092527.38</v>
      </c>
      <c r="D10" s="24">
        <v>6092527.38</v>
      </c>
      <c r="E10" s="24">
        <v>6092527.38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94" t="s">
        <v>91</v>
      </c>
      <c r="B11" s="230" t="s">
        <v>92</v>
      </c>
      <c r="C11" s="24">
        <v>528500</v>
      </c>
      <c r="D11" s="24">
        <v>528500</v>
      </c>
      <c r="E11" s="24"/>
      <c r="F11" s="24">
        <v>528500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94" t="s">
        <v>93</v>
      </c>
      <c r="B12" s="230" t="s">
        <v>94</v>
      </c>
      <c r="C12" s="24">
        <v>471500</v>
      </c>
      <c r="D12" s="24">
        <v>471500</v>
      </c>
      <c r="E12" s="24"/>
      <c r="F12" s="24">
        <v>471500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48" t="s">
        <v>95</v>
      </c>
      <c r="B13" s="177" t="s">
        <v>96</v>
      </c>
      <c r="C13" s="24">
        <v>1654634.88</v>
      </c>
      <c r="D13" s="24">
        <v>1654634.88</v>
      </c>
      <c r="E13" s="24">
        <v>1654634.88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92" t="s">
        <v>97</v>
      </c>
      <c r="B14" s="229" t="s">
        <v>98</v>
      </c>
      <c r="C14" s="24">
        <v>1393976.88</v>
      </c>
      <c r="D14" s="24">
        <v>1393976.88</v>
      </c>
      <c r="E14" s="24">
        <v>1393976.88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94" t="s">
        <v>99</v>
      </c>
      <c r="B15" s="230" t="s">
        <v>100</v>
      </c>
      <c r="C15" s="24">
        <v>689962.8</v>
      </c>
      <c r="D15" s="24">
        <v>689962.8</v>
      </c>
      <c r="E15" s="24">
        <v>689962.8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94" t="s">
        <v>101</v>
      </c>
      <c r="B16" s="230" t="s">
        <v>102</v>
      </c>
      <c r="C16" s="24">
        <v>704014.08</v>
      </c>
      <c r="D16" s="24">
        <v>704014.08</v>
      </c>
      <c r="E16" s="24">
        <v>704014.08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92" t="s">
        <v>103</v>
      </c>
      <c r="B17" s="229" t="s">
        <v>104</v>
      </c>
      <c r="C17" s="24">
        <v>260658</v>
      </c>
      <c r="D17" s="24">
        <v>260658</v>
      </c>
      <c r="E17" s="24">
        <v>260658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94" t="s">
        <v>105</v>
      </c>
      <c r="B18" s="230" t="s">
        <v>106</v>
      </c>
      <c r="C18" s="24">
        <v>260658</v>
      </c>
      <c r="D18" s="24">
        <v>260658</v>
      </c>
      <c r="E18" s="24">
        <v>260658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48" t="s">
        <v>107</v>
      </c>
      <c r="B19" s="177" t="s">
        <v>108</v>
      </c>
      <c r="C19" s="24">
        <v>336710.43</v>
      </c>
      <c r="D19" s="24">
        <v>336710.43</v>
      </c>
      <c r="E19" s="24">
        <v>336710.43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92" t="s">
        <v>109</v>
      </c>
      <c r="B20" s="229" t="s">
        <v>110</v>
      </c>
      <c r="C20" s="24">
        <v>336710.43</v>
      </c>
      <c r="D20" s="24">
        <v>336710.43</v>
      </c>
      <c r="E20" s="24">
        <v>336710.43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94" t="s">
        <v>111</v>
      </c>
      <c r="B21" s="230" t="s">
        <v>112</v>
      </c>
      <c r="C21" s="24">
        <v>312406.25</v>
      </c>
      <c r="D21" s="24">
        <v>312406.25</v>
      </c>
      <c r="E21" s="24">
        <v>312406.25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94" t="s">
        <v>113</v>
      </c>
      <c r="B22" s="230" t="s">
        <v>114</v>
      </c>
      <c r="C22" s="24">
        <v>24304.18</v>
      </c>
      <c r="D22" s="24">
        <v>24304.18</v>
      </c>
      <c r="E22" s="24">
        <v>24304.18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48" t="s">
        <v>115</v>
      </c>
      <c r="B23" s="177" t="s">
        <v>116</v>
      </c>
      <c r="C23" s="24">
        <v>528010.56</v>
      </c>
      <c r="D23" s="24">
        <v>528010.56</v>
      </c>
      <c r="E23" s="24">
        <v>528010.56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92" t="s">
        <v>117</v>
      </c>
      <c r="B24" s="229" t="s">
        <v>118</v>
      </c>
      <c r="C24" s="24">
        <v>528010.56</v>
      </c>
      <c r="D24" s="24">
        <v>528010.56</v>
      </c>
      <c r="E24" s="24">
        <v>528010.56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94" t="s">
        <v>119</v>
      </c>
      <c r="B25" s="230" t="s">
        <v>120</v>
      </c>
      <c r="C25" s="24">
        <v>528010.56</v>
      </c>
      <c r="D25" s="24">
        <v>528010.56</v>
      </c>
      <c r="E25" s="24">
        <v>528010.56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96" t="s">
        <v>121</v>
      </c>
      <c r="B26" s="197" t="s">
        <v>121</v>
      </c>
      <c r="C26" s="24">
        <v>9611883.25</v>
      </c>
      <c r="D26" s="24">
        <v>9611883.25</v>
      </c>
      <c r="E26" s="24">
        <v>8611883.25</v>
      </c>
      <c r="F26" s="24">
        <v>1000000</v>
      </c>
      <c r="G26" s="24"/>
      <c r="H26" s="24"/>
      <c r="I26" s="24"/>
      <c r="J26" s="24"/>
      <c r="K26" s="24"/>
      <c r="L26" s="24"/>
      <c r="M26" s="24"/>
      <c r="N26" s="24"/>
      <c r="O26" s="24"/>
    </row>
  </sheetData>
  <mergeCells count="11">
    <mergeCell ref="A3:O3"/>
    <mergeCell ref="A4:L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122</v>
      </c>
    </row>
    <row r="3" ht="36" customHeight="1" spans="1:4">
      <c r="A3" s="6" t="str">
        <f>"2025"&amp;"年部门财政拨款收支预算总表"</f>
        <v>2025年部门财政拨款收支预算总表</v>
      </c>
      <c r="B3" s="175"/>
      <c r="C3" s="175"/>
      <c r="D3" s="175"/>
    </row>
    <row r="4" ht="18.75" customHeight="1" spans="1:4">
      <c r="A4" s="8" t="str">
        <f>"单位名称："&amp;"中国人民政治协商会议云南省云县委员会"</f>
        <v>单位名称：中国人民政治协商会议云南省云县委员会</v>
      </c>
      <c r="B4" s="176"/>
      <c r="C4" s="176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18" t="str">
        <f t="shared" ref="B6:D6" si="0">"2025"&amp;"年预算数"</f>
        <v>2025年预算数</v>
      </c>
      <c r="C6" s="32" t="s">
        <v>123</v>
      </c>
      <c r="D6" s="118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77" t="s">
        <v>124</v>
      </c>
      <c r="B8" s="24">
        <v>9611883.25</v>
      </c>
      <c r="C8" s="23" t="s">
        <v>125</v>
      </c>
      <c r="D8" s="24">
        <v>9611883.25</v>
      </c>
    </row>
    <row r="9" ht="18.75" customHeight="1" spans="1:4">
      <c r="A9" s="178" t="s">
        <v>126</v>
      </c>
      <c r="B9" s="24">
        <v>9611883.25</v>
      </c>
      <c r="C9" s="23" t="s">
        <v>127</v>
      </c>
      <c r="D9" s="24">
        <v>7092527.38</v>
      </c>
    </row>
    <row r="10" ht="18.75" customHeight="1" spans="1:4">
      <c r="A10" s="178" t="s">
        <v>128</v>
      </c>
      <c r="B10" s="24"/>
      <c r="C10" s="23" t="s">
        <v>129</v>
      </c>
      <c r="D10" s="24"/>
    </row>
    <row r="11" ht="18.75" customHeight="1" spans="1:4">
      <c r="A11" s="178" t="s">
        <v>130</v>
      </c>
      <c r="B11" s="24"/>
      <c r="C11" s="23" t="s">
        <v>131</v>
      </c>
      <c r="D11" s="24"/>
    </row>
    <row r="12" ht="18.75" customHeight="1" spans="1:4">
      <c r="A12" s="179" t="s">
        <v>132</v>
      </c>
      <c r="B12" s="24"/>
      <c r="C12" s="180" t="s">
        <v>133</v>
      </c>
      <c r="D12" s="24"/>
    </row>
    <row r="13" ht="18.75" customHeight="1" spans="1:4">
      <c r="A13" s="181" t="s">
        <v>126</v>
      </c>
      <c r="B13" s="24"/>
      <c r="C13" s="182" t="s">
        <v>134</v>
      </c>
      <c r="D13" s="24"/>
    </row>
    <row r="14" ht="18.75" customHeight="1" spans="1:4">
      <c r="A14" s="181" t="s">
        <v>128</v>
      </c>
      <c r="B14" s="24"/>
      <c r="C14" s="182" t="s">
        <v>135</v>
      </c>
      <c r="D14" s="24"/>
    </row>
    <row r="15" ht="18.75" customHeight="1" spans="1:4">
      <c r="A15" s="181" t="s">
        <v>130</v>
      </c>
      <c r="B15" s="24"/>
      <c r="C15" s="182" t="s">
        <v>136</v>
      </c>
      <c r="D15" s="24"/>
    </row>
    <row r="16" ht="18.75" customHeight="1" spans="1:4">
      <c r="A16" s="181" t="s">
        <v>26</v>
      </c>
      <c r="B16" s="24"/>
      <c r="C16" s="182" t="s">
        <v>137</v>
      </c>
      <c r="D16" s="24">
        <v>1654634.88</v>
      </c>
    </row>
    <row r="17" ht="18.75" customHeight="1" spans="1:4">
      <c r="A17" s="181" t="s">
        <v>26</v>
      </c>
      <c r="B17" s="24" t="s">
        <v>26</v>
      </c>
      <c r="C17" s="182" t="s">
        <v>138</v>
      </c>
      <c r="D17" s="24">
        <v>336710.43</v>
      </c>
    </row>
    <row r="18" ht="18.75" customHeight="1" spans="1:4">
      <c r="A18" s="183" t="s">
        <v>26</v>
      </c>
      <c r="B18" s="24" t="s">
        <v>26</v>
      </c>
      <c r="C18" s="182" t="s">
        <v>139</v>
      </c>
      <c r="D18" s="24"/>
    </row>
    <row r="19" ht="18.75" customHeight="1" spans="1:4">
      <c r="A19" s="183" t="s">
        <v>26</v>
      </c>
      <c r="B19" s="24" t="s">
        <v>26</v>
      </c>
      <c r="C19" s="182" t="s">
        <v>140</v>
      </c>
      <c r="D19" s="24"/>
    </row>
    <row r="20" ht="18.75" customHeight="1" spans="1:4">
      <c r="A20" s="184" t="s">
        <v>26</v>
      </c>
      <c r="B20" s="24" t="s">
        <v>26</v>
      </c>
      <c r="C20" s="182" t="s">
        <v>141</v>
      </c>
      <c r="D20" s="24"/>
    </row>
    <row r="21" ht="18.75" customHeight="1" spans="1:4">
      <c r="A21" s="184" t="s">
        <v>26</v>
      </c>
      <c r="B21" s="24" t="s">
        <v>26</v>
      </c>
      <c r="C21" s="182" t="s">
        <v>142</v>
      </c>
      <c r="D21" s="24"/>
    </row>
    <row r="22" ht="18.75" customHeight="1" spans="1:4">
      <c r="A22" s="184" t="s">
        <v>26</v>
      </c>
      <c r="B22" s="24" t="s">
        <v>26</v>
      </c>
      <c r="C22" s="182" t="s">
        <v>143</v>
      </c>
      <c r="D22" s="24"/>
    </row>
    <row r="23" ht="18.75" customHeight="1" spans="1:4">
      <c r="A23" s="184" t="s">
        <v>26</v>
      </c>
      <c r="B23" s="24" t="s">
        <v>26</v>
      </c>
      <c r="C23" s="182" t="s">
        <v>144</v>
      </c>
      <c r="D23" s="24"/>
    </row>
    <row r="24" ht="18.75" customHeight="1" spans="1:4">
      <c r="A24" s="184" t="s">
        <v>26</v>
      </c>
      <c r="B24" s="24" t="s">
        <v>26</v>
      </c>
      <c r="C24" s="182" t="s">
        <v>145</v>
      </c>
      <c r="D24" s="24"/>
    </row>
    <row r="25" ht="18.75" customHeight="1" spans="1:4">
      <c r="A25" s="184" t="s">
        <v>26</v>
      </c>
      <c r="B25" s="24" t="s">
        <v>26</v>
      </c>
      <c r="C25" s="182" t="s">
        <v>146</v>
      </c>
      <c r="D25" s="24"/>
    </row>
    <row r="26" ht="18.75" customHeight="1" spans="1:4">
      <c r="A26" s="184" t="s">
        <v>26</v>
      </c>
      <c r="B26" s="24" t="s">
        <v>26</v>
      </c>
      <c r="C26" s="182" t="s">
        <v>147</v>
      </c>
      <c r="D26" s="24"/>
    </row>
    <row r="27" ht="18.75" customHeight="1" spans="1:4">
      <c r="A27" s="184" t="s">
        <v>26</v>
      </c>
      <c r="B27" s="24" t="s">
        <v>26</v>
      </c>
      <c r="C27" s="182" t="s">
        <v>148</v>
      </c>
      <c r="D27" s="24">
        <v>528010.56</v>
      </c>
    </row>
    <row r="28" ht="18.75" customHeight="1" spans="1:4">
      <c r="A28" s="184" t="s">
        <v>26</v>
      </c>
      <c r="B28" s="24" t="s">
        <v>26</v>
      </c>
      <c r="C28" s="182" t="s">
        <v>149</v>
      </c>
      <c r="D28" s="24"/>
    </row>
    <row r="29" ht="18.75" customHeight="1" spans="1:4">
      <c r="A29" s="184" t="s">
        <v>26</v>
      </c>
      <c r="B29" s="24" t="s">
        <v>26</v>
      </c>
      <c r="C29" s="182" t="s">
        <v>150</v>
      </c>
      <c r="D29" s="24"/>
    </row>
    <row r="30" ht="18.75" customHeight="1" spans="1:4">
      <c r="A30" s="184" t="s">
        <v>26</v>
      </c>
      <c r="B30" s="24" t="s">
        <v>26</v>
      </c>
      <c r="C30" s="182" t="s">
        <v>151</v>
      </c>
      <c r="D30" s="24"/>
    </row>
    <row r="31" ht="18.75" customHeight="1" spans="1:4">
      <c r="A31" s="184" t="s">
        <v>26</v>
      </c>
      <c r="B31" s="24" t="s">
        <v>26</v>
      </c>
      <c r="C31" s="182" t="s">
        <v>152</v>
      </c>
      <c r="D31" s="24"/>
    </row>
    <row r="32" ht="18.75" customHeight="1" spans="1:4">
      <c r="A32" s="185" t="s">
        <v>26</v>
      </c>
      <c r="B32" s="24" t="s">
        <v>26</v>
      </c>
      <c r="C32" s="182" t="s">
        <v>153</v>
      </c>
      <c r="D32" s="24"/>
    </row>
    <row r="33" ht="18.75" customHeight="1" spans="1:4">
      <c r="A33" s="185" t="s">
        <v>26</v>
      </c>
      <c r="B33" s="24" t="s">
        <v>26</v>
      </c>
      <c r="C33" s="182" t="s">
        <v>154</v>
      </c>
      <c r="D33" s="24"/>
    </row>
    <row r="34" ht="18.75" customHeight="1" spans="1:4">
      <c r="A34" s="185" t="s">
        <v>26</v>
      </c>
      <c r="B34" s="24" t="s">
        <v>26</v>
      </c>
      <c r="C34" s="182" t="s">
        <v>155</v>
      </c>
      <c r="D34" s="24"/>
    </row>
    <row r="35" ht="18.75" customHeight="1" spans="1:4">
      <c r="A35" s="185"/>
      <c r="B35" s="24"/>
      <c r="C35" s="182" t="s">
        <v>156</v>
      </c>
      <c r="D35" s="24"/>
    </row>
    <row r="36" ht="18.75" customHeight="1" spans="1:4">
      <c r="A36" s="185" t="s">
        <v>26</v>
      </c>
      <c r="B36" s="24" t="s">
        <v>26</v>
      </c>
      <c r="C36" s="182" t="s">
        <v>157</v>
      </c>
      <c r="D36" s="24"/>
    </row>
    <row r="37" ht="18.75" customHeight="1" spans="1:4">
      <c r="A37" s="63" t="s">
        <v>158</v>
      </c>
      <c r="B37" s="186">
        <v>9611883.25</v>
      </c>
      <c r="C37" s="187" t="s">
        <v>52</v>
      </c>
      <c r="D37" s="186">
        <v>9611883.25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66"/>
      <c r="F2" s="67"/>
      <c r="G2" s="41" t="s">
        <v>159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67"/>
      <c r="C3" s="167"/>
      <c r="D3" s="167"/>
      <c r="E3" s="167"/>
      <c r="F3" s="167"/>
      <c r="G3" s="167"/>
    </row>
    <row r="4" ht="18" customHeight="1" spans="1:7">
      <c r="A4" s="168" t="str">
        <f>"单位名称："&amp;"中国人民政治协商会议云南省云县委员会"</f>
        <v>单位名称：中国人民政治协商会议云南省云县委员会</v>
      </c>
      <c r="B4" s="30"/>
      <c r="C4" s="31"/>
      <c r="D4" s="31"/>
      <c r="E4" s="31"/>
      <c r="F4" s="113"/>
      <c r="G4" s="41" t="s">
        <v>1</v>
      </c>
    </row>
    <row r="5" ht="20.25" customHeight="1" spans="1:7">
      <c r="A5" s="169" t="s">
        <v>160</v>
      </c>
      <c r="B5" s="170"/>
      <c r="C5" s="118" t="s">
        <v>56</v>
      </c>
      <c r="D5" s="146" t="s">
        <v>76</v>
      </c>
      <c r="E5" s="14"/>
      <c r="F5" s="15"/>
      <c r="G5" s="139" t="s">
        <v>77</v>
      </c>
    </row>
    <row r="6" ht="20.25" customHeight="1" spans="1:7">
      <c r="A6" s="171" t="s">
        <v>74</v>
      </c>
      <c r="B6" s="171" t="s">
        <v>75</v>
      </c>
      <c r="C6" s="34"/>
      <c r="D6" s="76" t="s">
        <v>58</v>
      </c>
      <c r="E6" s="76" t="s">
        <v>161</v>
      </c>
      <c r="F6" s="76" t="s">
        <v>162</v>
      </c>
      <c r="G6" s="105"/>
    </row>
    <row r="7" ht="19.5" customHeight="1" spans="1:7">
      <c r="A7" s="171" t="s">
        <v>163</v>
      </c>
      <c r="B7" s="171" t="s">
        <v>164</v>
      </c>
      <c r="C7" s="171" t="s">
        <v>165</v>
      </c>
      <c r="D7" s="76">
        <v>4</v>
      </c>
      <c r="E7" s="172" t="s">
        <v>166</v>
      </c>
      <c r="F7" s="172" t="s">
        <v>167</v>
      </c>
      <c r="G7" s="171" t="s">
        <v>168</v>
      </c>
    </row>
    <row r="8" ht="18" customHeight="1" spans="1:7">
      <c r="A8" s="35" t="s">
        <v>85</v>
      </c>
      <c r="B8" s="35" t="s">
        <v>86</v>
      </c>
      <c r="C8" s="24">
        <v>7092527.38</v>
      </c>
      <c r="D8" s="24">
        <v>6092527.38</v>
      </c>
      <c r="E8" s="24">
        <v>5061148.2</v>
      </c>
      <c r="F8" s="24">
        <v>1031379.18</v>
      </c>
      <c r="G8" s="24">
        <v>1000000</v>
      </c>
    </row>
    <row r="9" ht="18" customHeight="1" spans="1:7">
      <c r="A9" s="131" t="s">
        <v>87</v>
      </c>
      <c r="B9" s="131" t="s">
        <v>88</v>
      </c>
      <c r="C9" s="24">
        <v>7092527.38</v>
      </c>
      <c r="D9" s="24">
        <v>6092527.38</v>
      </c>
      <c r="E9" s="24">
        <v>5061148.2</v>
      </c>
      <c r="F9" s="24">
        <v>1031379.18</v>
      </c>
      <c r="G9" s="24">
        <v>1000000</v>
      </c>
    </row>
    <row r="10" ht="18" customHeight="1" spans="1:7">
      <c r="A10" s="132" t="s">
        <v>89</v>
      </c>
      <c r="B10" s="132" t="s">
        <v>90</v>
      </c>
      <c r="C10" s="24">
        <v>6092527.38</v>
      </c>
      <c r="D10" s="24">
        <v>6092527.38</v>
      </c>
      <c r="E10" s="24">
        <v>5061148.2</v>
      </c>
      <c r="F10" s="24">
        <v>1031379.18</v>
      </c>
      <c r="G10" s="24"/>
    </row>
    <row r="11" ht="18" customHeight="1" spans="1:7">
      <c r="A11" s="132" t="s">
        <v>91</v>
      </c>
      <c r="B11" s="132" t="s">
        <v>92</v>
      </c>
      <c r="C11" s="24">
        <v>528500</v>
      </c>
      <c r="D11" s="24"/>
      <c r="E11" s="24"/>
      <c r="F11" s="24"/>
      <c r="G11" s="24">
        <v>528500</v>
      </c>
    </row>
    <row r="12" ht="18" customHeight="1" spans="1:7">
      <c r="A12" s="132" t="s">
        <v>93</v>
      </c>
      <c r="B12" s="132" t="s">
        <v>94</v>
      </c>
      <c r="C12" s="24">
        <v>471500</v>
      </c>
      <c r="D12" s="24"/>
      <c r="E12" s="24"/>
      <c r="F12" s="24"/>
      <c r="G12" s="24">
        <v>471500</v>
      </c>
    </row>
    <row r="13" ht="18" customHeight="1" spans="1:7">
      <c r="A13" s="35" t="s">
        <v>95</v>
      </c>
      <c r="B13" s="35" t="s">
        <v>96</v>
      </c>
      <c r="C13" s="24">
        <v>1654634.88</v>
      </c>
      <c r="D13" s="24">
        <v>1654634.88</v>
      </c>
      <c r="E13" s="24">
        <v>1654634.88</v>
      </c>
      <c r="F13" s="24"/>
      <c r="G13" s="24"/>
    </row>
    <row r="14" ht="18" customHeight="1" spans="1:7">
      <c r="A14" s="131" t="s">
        <v>97</v>
      </c>
      <c r="B14" s="131" t="s">
        <v>98</v>
      </c>
      <c r="C14" s="24">
        <v>1393976.88</v>
      </c>
      <c r="D14" s="24">
        <v>1393976.88</v>
      </c>
      <c r="E14" s="24">
        <v>1393976.88</v>
      </c>
      <c r="F14" s="24"/>
      <c r="G14" s="24"/>
    </row>
    <row r="15" ht="18" customHeight="1" spans="1:7">
      <c r="A15" s="132" t="s">
        <v>99</v>
      </c>
      <c r="B15" s="132" t="s">
        <v>100</v>
      </c>
      <c r="C15" s="24">
        <v>689962.8</v>
      </c>
      <c r="D15" s="24">
        <v>689962.8</v>
      </c>
      <c r="E15" s="24">
        <v>689962.8</v>
      </c>
      <c r="F15" s="24"/>
      <c r="G15" s="24"/>
    </row>
    <row r="16" ht="18" customHeight="1" spans="1:7">
      <c r="A16" s="132" t="s">
        <v>101</v>
      </c>
      <c r="B16" s="132" t="s">
        <v>102</v>
      </c>
      <c r="C16" s="24">
        <v>704014.08</v>
      </c>
      <c r="D16" s="24">
        <v>704014.08</v>
      </c>
      <c r="E16" s="24">
        <v>704014.08</v>
      </c>
      <c r="F16" s="24"/>
      <c r="G16" s="24"/>
    </row>
    <row r="17" ht="18" customHeight="1" spans="1:7">
      <c r="A17" s="131" t="s">
        <v>103</v>
      </c>
      <c r="B17" s="131" t="s">
        <v>104</v>
      </c>
      <c r="C17" s="24">
        <v>260658</v>
      </c>
      <c r="D17" s="24">
        <v>260658</v>
      </c>
      <c r="E17" s="24">
        <v>260658</v>
      </c>
      <c r="F17" s="24"/>
      <c r="G17" s="24"/>
    </row>
    <row r="18" ht="18" customHeight="1" spans="1:7">
      <c r="A18" s="132" t="s">
        <v>105</v>
      </c>
      <c r="B18" s="132" t="s">
        <v>106</v>
      </c>
      <c r="C18" s="24">
        <v>260658</v>
      </c>
      <c r="D18" s="24">
        <v>260658</v>
      </c>
      <c r="E18" s="24">
        <v>260658</v>
      </c>
      <c r="F18" s="24"/>
      <c r="G18" s="24"/>
    </row>
    <row r="19" ht="18" customHeight="1" spans="1:7">
      <c r="A19" s="35" t="s">
        <v>107</v>
      </c>
      <c r="B19" s="35" t="s">
        <v>108</v>
      </c>
      <c r="C19" s="24">
        <v>336710.43</v>
      </c>
      <c r="D19" s="24">
        <v>336710.43</v>
      </c>
      <c r="E19" s="24">
        <v>336710.43</v>
      </c>
      <c r="F19" s="24"/>
      <c r="G19" s="24"/>
    </row>
    <row r="20" ht="18" customHeight="1" spans="1:7">
      <c r="A20" s="131" t="s">
        <v>109</v>
      </c>
      <c r="B20" s="131" t="s">
        <v>110</v>
      </c>
      <c r="C20" s="24">
        <v>336710.43</v>
      </c>
      <c r="D20" s="24">
        <v>336710.43</v>
      </c>
      <c r="E20" s="24">
        <v>336710.43</v>
      </c>
      <c r="F20" s="24"/>
      <c r="G20" s="24"/>
    </row>
    <row r="21" ht="18" customHeight="1" spans="1:7">
      <c r="A21" s="132" t="s">
        <v>111</v>
      </c>
      <c r="B21" s="132" t="s">
        <v>112</v>
      </c>
      <c r="C21" s="24">
        <v>312406.25</v>
      </c>
      <c r="D21" s="24">
        <v>312406.25</v>
      </c>
      <c r="E21" s="24">
        <v>312406.25</v>
      </c>
      <c r="F21" s="24"/>
      <c r="G21" s="24"/>
    </row>
    <row r="22" ht="18" customHeight="1" spans="1:7">
      <c r="A22" s="132" t="s">
        <v>113</v>
      </c>
      <c r="B22" s="132" t="s">
        <v>114</v>
      </c>
      <c r="C22" s="24">
        <v>24304.18</v>
      </c>
      <c r="D22" s="24">
        <v>24304.18</v>
      </c>
      <c r="E22" s="24">
        <v>24304.18</v>
      </c>
      <c r="F22" s="24"/>
      <c r="G22" s="24"/>
    </row>
    <row r="23" ht="18" customHeight="1" spans="1:7">
      <c r="A23" s="35" t="s">
        <v>115</v>
      </c>
      <c r="B23" s="35" t="s">
        <v>116</v>
      </c>
      <c r="C23" s="24">
        <v>528010.56</v>
      </c>
      <c r="D23" s="24">
        <v>528010.56</v>
      </c>
      <c r="E23" s="24">
        <v>528010.56</v>
      </c>
      <c r="F23" s="24"/>
      <c r="G23" s="24"/>
    </row>
    <row r="24" ht="18" customHeight="1" spans="1:7">
      <c r="A24" s="131" t="s">
        <v>117</v>
      </c>
      <c r="B24" s="131" t="s">
        <v>118</v>
      </c>
      <c r="C24" s="24">
        <v>528010.56</v>
      </c>
      <c r="D24" s="24">
        <v>528010.56</v>
      </c>
      <c r="E24" s="24">
        <v>528010.56</v>
      </c>
      <c r="F24" s="24"/>
      <c r="G24" s="24"/>
    </row>
    <row r="25" ht="18" customHeight="1" spans="1:7">
      <c r="A25" s="132" t="s">
        <v>119</v>
      </c>
      <c r="B25" s="132" t="s">
        <v>120</v>
      </c>
      <c r="C25" s="24">
        <v>528010.56</v>
      </c>
      <c r="D25" s="24">
        <v>528010.56</v>
      </c>
      <c r="E25" s="24">
        <v>528010.56</v>
      </c>
      <c r="F25" s="24"/>
      <c r="G25" s="24"/>
    </row>
    <row r="26" ht="18" customHeight="1" spans="1:7">
      <c r="A26" s="173" t="s">
        <v>121</v>
      </c>
      <c r="B26" s="174" t="s">
        <v>121</v>
      </c>
      <c r="C26" s="24">
        <v>9611883.25</v>
      </c>
      <c r="D26" s="24">
        <v>8611883.25</v>
      </c>
      <c r="E26" s="24">
        <v>7580504.07</v>
      </c>
      <c r="F26" s="24">
        <v>1031379.18</v>
      </c>
      <c r="G26" s="24">
        <v>1000000</v>
      </c>
    </row>
  </sheetData>
  <mergeCells count="7">
    <mergeCell ref="A3:G3"/>
    <mergeCell ref="A4:E4"/>
    <mergeCell ref="A5:B5"/>
    <mergeCell ref="D5:F5"/>
    <mergeCell ref="A26:B26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8" sqref="C8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55"/>
      <c r="B1" s="155"/>
      <c r="C1" s="155"/>
      <c r="D1" s="155"/>
      <c r="E1" s="155"/>
      <c r="F1" s="155"/>
      <c r="G1" s="155"/>
    </row>
    <row r="2" ht="15" customHeight="1" spans="1:7">
      <c r="A2" s="156"/>
      <c r="B2" s="157"/>
      <c r="C2" s="158"/>
      <c r="D2" s="72"/>
      <c r="G2" s="98" t="s">
        <v>169</v>
      </c>
    </row>
    <row r="3" ht="39" customHeight="1" spans="1:7">
      <c r="A3" s="144" t="str">
        <f>"2025"&amp;"年一般公共预算“三公”经费支出预算表"</f>
        <v>2025年一般公共预算“三公”经费支出预算表</v>
      </c>
      <c r="B3" s="58"/>
      <c r="C3" s="58"/>
      <c r="D3" s="58"/>
      <c r="E3" s="58"/>
      <c r="F3" s="58"/>
      <c r="G3" s="58"/>
    </row>
    <row r="4" ht="18.75" customHeight="1" spans="1:7">
      <c r="A4" s="43" t="str">
        <f>"单位名称："&amp;"中国人民政治协商会议云南省云县委员会"</f>
        <v>单位名称：中国人民政治协商会议云南省云县委员会</v>
      </c>
      <c r="B4" s="157"/>
      <c r="C4" s="158"/>
      <c r="D4" s="72"/>
      <c r="E4" s="31"/>
      <c r="G4" s="98" t="s">
        <v>170</v>
      </c>
    </row>
    <row r="5" ht="18.75" customHeight="1" spans="1:7">
      <c r="A5" s="11" t="s">
        <v>171</v>
      </c>
      <c r="B5" s="11" t="s">
        <v>172</v>
      </c>
      <c r="C5" s="32" t="s">
        <v>173</v>
      </c>
      <c r="D5" s="13" t="s">
        <v>174</v>
      </c>
      <c r="E5" s="14"/>
      <c r="F5" s="15"/>
      <c r="G5" s="32" t="s">
        <v>175</v>
      </c>
    </row>
    <row r="6" ht="18.75" customHeight="1" spans="1:7">
      <c r="A6" s="18"/>
      <c r="B6" s="159"/>
      <c r="C6" s="34"/>
      <c r="D6" s="76" t="s">
        <v>58</v>
      </c>
      <c r="E6" s="76" t="s">
        <v>176</v>
      </c>
      <c r="F6" s="76" t="s">
        <v>177</v>
      </c>
      <c r="G6" s="34"/>
    </row>
    <row r="7" ht="18.75" customHeight="1" spans="1:7">
      <c r="A7" s="160" t="s">
        <v>56</v>
      </c>
      <c r="B7" s="161">
        <v>1</v>
      </c>
      <c r="C7" s="162">
        <v>2</v>
      </c>
      <c r="D7" s="163">
        <v>3</v>
      </c>
      <c r="E7" s="163">
        <v>4</v>
      </c>
      <c r="F7" s="163">
        <v>5</v>
      </c>
      <c r="G7" s="162">
        <v>6</v>
      </c>
    </row>
    <row r="8" ht="18.75" customHeight="1" spans="1:7">
      <c r="A8" s="160" t="s">
        <v>56</v>
      </c>
      <c r="B8" s="164">
        <v>152000</v>
      </c>
      <c r="C8" s="164"/>
      <c r="D8" s="164">
        <v>54000</v>
      </c>
      <c r="E8" s="164"/>
      <c r="F8" s="164">
        <v>54000</v>
      </c>
      <c r="G8" s="164">
        <v>98000</v>
      </c>
    </row>
    <row r="9" ht="18.75" customHeight="1" spans="1:7">
      <c r="A9" s="165" t="s">
        <v>178</v>
      </c>
      <c r="B9" s="164"/>
      <c r="C9" s="164"/>
      <c r="D9" s="164"/>
      <c r="E9" s="164"/>
      <c r="F9" s="164"/>
      <c r="G9" s="164"/>
    </row>
    <row r="10" ht="18.75" customHeight="1" spans="1:7">
      <c r="A10" s="165" t="s">
        <v>179</v>
      </c>
      <c r="B10" s="164">
        <v>152000</v>
      </c>
      <c r="C10" s="164"/>
      <c r="D10" s="164">
        <v>54000</v>
      </c>
      <c r="E10" s="164"/>
      <c r="F10" s="164">
        <v>54000</v>
      </c>
      <c r="G10" s="164">
        <v>98000</v>
      </c>
    </row>
    <row r="11" ht="18.75" customHeight="1" spans="1:7">
      <c r="A11" s="165" t="s">
        <v>180</v>
      </c>
      <c r="B11" s="164"/>
      <c r="C11" s="164"/>
      <c r="D11" s="164"/>
      <c r="E11" s="164"/>
      <c r="F11" s="164"/>
      <c r="G11" s="164"/>
    </row>
    <row r="12" ht="18.75" customHeight="1" spans="1:7">
      <c r="A12" s="165" t="s">
        <v>181</v>
      </c>
      <c r="B12" s="164"/>
      <c r="C12" s="164"/>
      <c r="D12" s="164"/>
      <c r="E12" s="164"/>
      <c r="F12" s="164"/>
      <c r="G12" s="164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1"/>
  <sheetViews>
    <sheetView showZeros="0" workbookViewId="0">
      <pane ySplit="1" topLeftCell="A8" activePane="bottomLeft" state="frozen"/>
      <selection/>
      <selection pane="bottomLeft" activeCell="C15" sqref="C15"/>
    </sheetView>
  </sheetViews>
  <sheetFormatPr defaultColWidth="9.14285714285714" defaultRowHeight="14.25" customHeight="1"/>
  <cols>
    <col min="1" max="1" width="34.7142857142857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42"/>
      <c r="D2" s="143"/>
      <c r="E2" s="143"/>
      <c r="F2" s="143"/>
      <c r="G2" s="143"/>
      <c r="H2" s="78"/>
      <c r="I2" s="78"/>
      <c r="J2" s="78"/>
      <c r="K2" s="78"/>
      <c r="L2" s="78"/>
      <c r="M2" s="78"/>
      <c r="N2" s="31"/>
      <c r="O2" s="31"/>
      <c r="P2" s="31"/>
      <c r="Q2" s="78"/>
      <c r="U2" s="142"/>
      <c r="W2" s="40" t="s">
        <v>182</v>
      </c>
    </row>
    <row r="3" ht="39.75" customHeight="1" spans="1:23">
      <c r="A3" s="144" t="str">
        <f>"2025"&amp;"年部门基本支出预算表"</f>
        <v>2025年部门基本支出预算表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7"/>
      <c r="O3" s="7"/>
      <c r="P3" s="7"/>
      <c r="Q3" s="58"/>
      <c r="R3" s="58"/>
      <c r="S3" s="58"/>
      <c r="T3" s="58"/>
      <c r="U3" s="58"/>
      <c r="V3" s="58"/>
      <c r="W3" s="58"/>
    </row>
    <row r="4" ht="18.75" customHeight="1" spans="1:23">
      <c r="A4" s="8" t="str">
        <f>"单位名称："&amp;"中国人民政治协商会议云南省云县委员会"</f>
        <v>单位名称：中国人民政治协商会议云南省云县委员会</v>
      </c>
      <c r="B4" s="145"/>
      <c r="C4" s="145"/>
      <c r="D4" s="145"/>
      <c r="E4" s="145"/>
      <c r="F4" s="145"/>
      <c r="G4" s="145"/>
      <c r="H4" s="82"/>
      <c r="I4" s="82"/>
      <c r="J4" s="82"/>
      <c r="K4" s="82"/>
      <c r="L4" s="82"/>
      <c r="M4" s="82"/>
      <c r="N4" s="104"/>
      <c r="O4" s="104"/>
      <c r="P4" s="104"/>
      <c r="Q4" s="82"/>
      <c r="U4" s="142"/>
      <c r="W4" s="40" t="s">
        <v>170</v>
      </c>
    </row>
    <row r="5" ht="18" customHeight="1" spans="1:23">
      <c r="A5" s="11" t="s">
        <v>183</v>
      </c>
      <c r="B5" s="11" t="s">
        <v>184</v>
      </c>
      <c r="C5" s="11" t="s">
        <v>185</v>
      </c>
      <c r="D5" s="11" t="s">
        <v>186</v>
      </c>
      <c r="E5" s="11" t="s">
        <v>187</v>
      </c>
      <c r="F5" s="11" t="s">
        <v>188</v>
      </c>
      <c r="G5" s="11" t="s">
        <v>189</v>
      </c>
      <c r="H5" s="146" t="s">
        <v>190</v>
      </c>
      <c r="I5" s="74" t="s">
        <v>190</v>
      </c>
      <c r="J5" s="74"/>
      <c r="K5" s="74"/>
      <c r="L5" s="74"/>
      <c r="M5" s="74"/>
      <c r="N5" s="14"/>
      <c r="O5" s="14"/>
      <c r="P5" s="14"/>
      <c r="Q5" s="85" t="s">
        <v>62</v>
      </c>
      <c r="R5" s="74" t="s">
        <v>79</v>
      </c>
      <c r="S5" s="74"/>
      <c r="T5" s="74"/>
      <c r="U5" s="74"/>
      <c r="V5" s="74"/>
      <c r="W5" s="152"/>
    </row>
    <row r="6" ht="18" customHeight="1" spans="1:23">
      <c r="A6" s="16"/>
      <c r="B6" s="141"/>
      <c r="C6" s="16"/>
      <c r="D6" s="16"/>
      <c r="E6" s="16"/>
      <c r="F6" s="16"/>
      <c r="G6" s="16"/>
      <c r="H6" s="118" t="s">
        <v>191</v>
      </c>
      <c r="I6" s="146" t="s">
        <v>59</v>
      </c>
      <c r="J6" s="74"/>
      <c r="K6" s="74"/>
      <c r="L6" s="74"/>
      <c r="M6" s="152"/>
      <c r="N6" s="13" t="s">
        <v>192</v>
      </c>
      <c r="O6" s="14"/>
      <c r="P6" s="15"/>
      <c r="Q6" s="11" t="s">
        <v>62</v>
      </c>
      <c r="R6" s="146" t="s">
        <v>79</v>
      </c>
      <c r="S6" s="85" t="s">
        <v>65</v>
      </c>
      <c r="T6" s="74" t="s">
        <v>79</v>
      </c>
      <c r="U6" s="85" t="s">
        <v>67</v>
      </c>
      <c r="V6" s="85" t="s">
        <v>68</v>
      </c>
      <c r="W6" s="154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53" t="s">
        <v>193</v>
      </c>
      <c r="J7" s="11" t="s">
        <v>194</v>
      </c>
      <c r="K7" s="11" t="s">
        <v>195</v>
      </c>
      <c r="L7" s="11" t="s">
        <v>196</v>
      </c>
      <c r="M7" s="11" t="s">
        <v>197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198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21"/>
      <c r="B8" s="121"/>
      <c r="C8" s="121"/>
      <c r="D8" s="121"/>
      <c r="E8" s="121"/>
      <c r="F8" s="121"/>
      <c r="G8" s="121"/>
      <c r="H8" s="121"/>
      <c r="I8" s="103"/>
      <c r="J8" s="18" t="s">
        <v>199</v>
      </c>
      <c r="K8" s="18" t="s">
        <v>195</v>
      </c>
      <c r="L8" s="18" t="s">
        <v>196</v>
      </c>
      <c r="M8" s="18" t="s">
        <v>197</v>
      </c>
      <c r="N8" s="18" t="s">
        <v>195</v>
      </c>
      <c r="O8" s="18" t="s">
        <v>196</v>
      </c>
      <c r="P8" s="18" t="s">
        <v>197</v>
      </c>
      <c r="Q8" s="18" t="s">
        <v>62</v>
      </c>
      <c r="R8" s="18" t="s">
        <v>58</v>
      </c>
      <c r="S8" s="18" t="s">
        <v>65</v>
      </c>
      <c r="T8" s="18" t="s">
        <v>198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47">
        <v>1</v>
      </c>
      <c r="B9" s="147">
        <v>2</v>
      </c>
      <c r="C9" s="147">
        <v>3</v>
      </c>
      <c r="D9" s="147">
        <v>4</v>
      </c>
      <c r="E9" s="147">
        <v>5</v>
      </c>
      <c r="F9" s="147">
        <v>6</v>
      </c>
      <c r="G9" s="147">
        <v>7</v>
      </c>
      <c r="H9" s="147">
        <v>8</v>
      </c>
      <c r="I9" s="147">
        <v>9</v>
      </c>
      <c r="J9" s="147">
        <v>10</v>
      </c>
      <c r="K9" s="147">
        <v>11</v>
      </c>
      <c r="L9" s="147">
        <v>12</v>
      </c>
      <c r="M9" s="147">
        <v>13</v>
      </c>
      <c r="N9" s="147">
        <v>14</v>
      </c>
      <c r="O9" s="147">
        <v>15</v>
      </c>
      <c r="P9" s="147">
        <v>16</v>
      </c>
      <c r="Q9" s="147">
        <v>17</v>
      </c>
      <c r="R9" s="147">
        <v>18</v>
      </c>
      <c r="S9" s="147">
        <v>19</v>
      </c>
      <c r="T9" s="147">
        <v>20</v>
      </c>
      <c r="U9" s="147">
        <v>21</v>
      </c>
      <c r="V9" s="147">
        <v>22</v>
      </c>
      <c r="W9" s="147">
        <v>23</v>
      </c>
    </row>
    <row r="10" ht="21" customHeight="1" spans="1:23">
      <c r="A10" s="148" t="s">
        <v>71</v>
      </c>
      <c r="B10" s="148"/>
      <c r="C10" s="148"/>
      <c r="D10" s="148"/>
      <c r="E10" s="148"/>
      <c r="F10" s="148"/>
      <c r="G10" s="148"/>
      <c r="H10" s="24">
        <v>8611883.25</v>
      </c>
      <c r="I10" s="24">
        <v>8611883.25</v>
      </c>
      <c r="J10" s="24"/>
      <c r="K10" s="24"/>
      <c r="L10" s="24">
        <v>8611883.25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49" t="s">
        <v>71</v>
      </c>
      <c r="B11" s="22"/>
      <c r="C11" s="22"/>
      <c r="D11" s="22"/>
      <c r="E11" s="22"/>
      <c r="F11" s="22"/>
      <c r="G11" s="22"/>
      <c r="H11" s="24">
        <v>8611883.25</v>
      </c>
      <c r="I11" s="24">
        <v>8611883.25</v>
      </c>
      <c r="J11" s="24"/>
      <c r="K11" s="24"/>
      <c r="L11" s="24">
        <v>8611883.25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200</v>
      </c>
      <c r="C12" s="22" t="s">
        <v>201</v>
      </c>
      <c r="D12" s="22" t="s">
        <v>89</v>
      </c>
      <c r="E12" s="22" t="s">
        <v>90</v>
      </c>
      <c r="F12" s="22" t="s">
        <v>202</v>
      </c>
      <c r="G12" s="22" t="s">
        <v>203</v>
      </c>
      <c r="H12" s="24">
        <v>1884996</v>
      </c>
      <c r="I12" s="24">
        <v>1884996</v>
      </c>
      <c r="J12" s="24"/>
      <c r="K12" s="24"/>
      <c r="L12" s="24">
        <v>1884996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200</v>
      </c>
      <c r="C13" s="22" t="s">
        <v>201</v>
      </c>
      <c r="D13" s="22" t="s">
        <v>89</v>
      </c>
      <c r="E13" s="22" t="s">
        <v>90</v>
      </c>
      <c r="F13" s="22" t="s">
        <v>204</v>
      </c>
      <c r="G13" s="22" t="s">
        <v>205</v>
      </c>
      <c r="H13" s="24">
        <v>1718592</v>
      </c>
      <c r="I13" s="24">
        <v>1718592</v>
      </c>
      <c r="J13" s="24"/>
      <c r="K13" s="24"/>
      <c r="L13" s="24">
        <v>1718592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200</v>
      </c>
      <c r="C14" s="22" t="s">
        <v>201</v>
      </c>
      <c r="D14" s="22" t="s">
        <v>89</v>
      </c>
      <c r="E14" s="22" t="s">
        <v>90</v>
      </c>
      <c r="F14" s="22" t="s">
        <v>204</v>
      </c>
      <c r="G14" s="22" t="s">
        <v>205</v>
      </c>
      <c r="H14" s="24">
        <v>474600</v>
      </c>
      <c r="I14" s="24">
        <v>474600</v>
      </c>
      <c r="J14" s="24"/>
      <c r="K14" s="24"/>
      <c r="L14" s="24">
        <v>474600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8" customHeight="1" spans="1:23">
      <c r="A15" s="26"/>
      <c r="B15" s="22" t="s">
        <v>206</v>
      </c>
      <c r="C15" s="22" t="s">
        <v>207</v>
      </c>
      <c r="D15" s="22" t="s">
        <v>89</v>
      </c>
      <c r="E15" s="22" t="s">
        <v>90</v>
      </c>
      <c r="F15" s="22" t="s">
        <v>208</v>
      </c>
      <c r="G15" s="22" t="s">
        <v>209</v>
      </c>
      <c r="H15" s="24">
        <v>796500</v>
      </c>
      <c r="I15" s="24">
        <v>796500</v>
      </c>
      <c r="J15" s="24"/>
      <c r="K15" s="24"/>
      <c r="L15" s="24">
        <v>796500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200</v>
      </c>
      <c r="C16" s="22" t="s">
        <v>201</v>
      </c>
      <c r="D16" s="22" t="s">
        <v>89</v>
      </c>
      <c r="E16" s="22" t="s">
        <v>90</v>
      </c>
      <c r="F16" s="22" t="s">
        <v>208</v>
      </c>
      <c r="G16" s="22" t="s">
        <v>209</v>
      </c>
      <c r="H16" s="24">
        <v>157083</v>
      </c>
      <c r="I16" s="24">
        <v>157083</v>
      </c>
      <c r="J16" s="24"/>
      <c r="K16" s="24"/>
      <c r="L16" s="24">
        <v>157083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200</v>
      </c>
      <c r="C17" s="22" t="s">
        <v>201</v>
      </c>
      <c r="D17" s="22" t="s">
        <v>89</v>
      </c>
      <c r="E17" s="22" t="s">
        <v>90</v>
      </c>
      <c r="F17" s="22" t="s">
        <v>208</v>
      </c>
      <c r="G17" s="22" t="s">
        <v>209</v>
      </c>
      <c r="H17" s="24">
        <v>27000</v>
      </c>
      <c r="I17" s="24">
        <v>27000</v>
      </c>
      <c r="J17" s="24"/>
      <c r="K17" s="24"/>
      <c r="L17" s="24">
        <v>27000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210</v>
      </c>
      <c r="C18" s="22" t="s">
        <v>211</v>
      </c>
      <c r="D18" s="22" t="s">
        <v>101</v>
      </c>
      <c r="E18" s="22" t="s">
        <v>102</v>
      </c>
      <c r="F18" s="22" t="s">
        <v>212</v>
      </c>
      <c r="G18" s="22" t="s">
        <v>213</v>
      </c>
      <c r="H18" s="24">
        <v>704014.08</v>
      </c>
      <c r="I18" s="24">
        <v>704014.08</v>
      </c>
      <c r="J18" s="24"/>
      <c r="K18" s="24"/>
      <c r="L18" s="24">
        <v>704014.08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210</v>
      </c>
      <c r="C19" s="22" t="s">
        <v>211</v>
      </c>
      <c r="D19" s="22" t="s">
        <v>214</v>
      </c>
      <c r="E19" s="22" t="s">
        <v>215</v>
      </c>
      <c r="F19" s="22" t="s">
        <v>216</v>
      </c>
      <c r="G19" s="22" t="s">
        <v>217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210</v>
      </c>
      <c r="C20" s="22" t="s">
        <v>211</v>
      </c>
      <c r="D20" s="22" t="s">
        <v>218</v>
      </c>
      <c r="E20" s="22" t="s">
        <v>219</v>
      </c>
      <c r="F20" s="22" t="s">
        <v>220</v>
      </c>
      <c r="G20" s="22" t="s">
        <v>221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210</v>
      </c>
      <c r="C21" s="22" t="s">
        <v>211</v>
      </c>
      <c r="D21" s="22" t="s">
        <v>111</v>
      </c>
      <c r="E21" s="22" t="s">
        <v>112</v>
      </c>
      <c r="F21" s="22" t="s">
        <v>220</v>
      </c>
      <c r="G21" s="22" t="s">
        <v>221</v>
      </c>
      <c r="H21" s="24">
        <v>312406.25</v>
      </c>
      <c r="I21" s="24">
        <v>312406.25</v>
      </c>
      <c r="J21" s="24"/>
      <c r="K21" s="24"/>
      <c r="L21" s="24">
        <v>312406.25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210</v>
      </c>
      <c r="C22" s="22" t="s">
        <v>211</v>
      </c>
      <c r="D22" s="22" t="s">
        <v>113</v>
      </c>
      <c r="E22" s="22" t="s">
        <v>114</v>
      </c>
      <c r="F22" s="22" t="s">
        <v>222</v>
      </c>
      <c r="G22" s="22" t="s">
        <v>223</v>
      </c>
      <c r="H22" s="24">
        <v>15504</v>
      </c>
      <c r="I22" s="24">
        <v>15504</v>
      </c>
      <c r="J22" s="24"/>
      <c r="K22" s="24"/>
      <c r="L22" s="24">
        <v>15504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210</v>
      </c>
      <c r="C23" s="22" t="s">
        <v>211</v>
      </c>
      <c r="D23" s="22" t="s">
        <v>89</v>
      </c>
      <c r="E23" s="22" t="s">
        <v>90</v>
      </c>
      <c r="F23" s="22" t="s">
        <v>222</v>
      </c>
      <c r="G23" s="22" t="s">
        <v>223</v>
      </c>
      <c r="H23" s="24">
        <v>2377.2</v>
      </c>
      <c r="I23" s="24">
        <v>2377.2</v>
      </c>
      <c r="J23" s="24"/>
      <c r="K23" s="24"/>
      <c r="L23" s="24">
        <v>2377.2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210</v>
      </c>
      <c r="C24" s="22" t="s">
        <v>211</v>
      </c>
      <c r="D24" s="22" t="s">
        <v>113</v>
      </c>
      <c r="E24" s="22" t="s">
        <v>114</v>
      </c>
      <c r="F24" s="22" t="s">
        <v>222</v>
      </c>
      <c r="G24" s="22" t="s">
        <v>223</v>
      </c>
      <c r="H24" s="24">
        <v>8800.18</v>
      </c>
      <c r="I24" s="24">
        <v>8800.18</v>
      </c>
      <c r="J24" s="24"/>
      <c r="K24" s="24"/>
      <c r="L24" s="24">
        <v>8800.18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224</v>
      </c>
      <c r="C25" s="22" t="s">
        <v>120</v>
      </c>
      <c r="D25" s="22" t="s">
        <v>119</v>
      </c>
      <c r="E25" s="22" t="s">
        <v>120</v>
      </c>
      <c r="F25" s="22" t="s">
        <v>225</v>
      </c>
      <c r="G25" s="22" t="s">
        <v>120</v>
      </c>
      <c r="H25" s="24">
        <v>528010.56</v>
      </c>
      <c r="I25" s="24">
        <v>528010.56</v>
      </c>
      <c r="J25" s="24"/>
      <c r="K25" s="24"/>
      <c r="L25" s="24">
        <v>528010.56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226</v>
      </c>
      <c r="C26" s="22" t="s">
        <v>227</v>
      </c>
      <c r="D26" s="22" t="s">
        <v>89</v>
      </c>
      <c r="E26" s="22" t="s">
        <v>90</v>
      </c>
      <c r="F26" s="22" t="s">
        <v>228</v>
      </c>
      <c r="G26" s="22" t="s">
        <v>229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230</v>
      </c>
      <c r="C27" s="22" t="s">
        <v>231</v>
      </c>
      <c r="D27" s="22" t="s">
        <v>89</v>
      </c>
      <c r="E27" s="22" t="s">
        <v>90</v>
      </c>
      <c r="F27" s="22" t="s">
        <v>228</v>
      </c>
      <c r="G27" s="22" t="s">
        <v>229</v>
      </c>
      <c r="H27" s="24">
        <v>402000</v>
      </c>
      <c r="I27" s="24">
        <v>402000</v>
      </c>
      <c r="J27" s="24"/>
      <c r="K27" s="24"/>
      <c r="L27" s="24">
        <v>402000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232</v>
      </c>
      <c r="C28" s="22" t="s">
        <v>233</v>
      </c>
      <c r="D28" s="22" t="s">
        <v>89</v>
      </c>
      <c r="E28" s="22" t="s">
        <v>90</v>
      </c>
      <c r="F28" s="22" t="s">
        <v>234</v>
      </c>
      <c r="G28" s="22" t="s">
        <v>175</v>
      </c>
      <c r="H28" s="24">
        <v>5000</v>
      </c>
      <c r="I28" s="24">
        <v>5000</v>
      </c>
      <c r="J28" s="24"/>
      <c r="K28" s="24"/>
      <c r="L28" s="24">
        <v>5000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226</v>
      </c>
      <c r="C29" s="22" t="s">
        <v>227</v>
      </c>
      <c r="D29" s="22" t="s">
        <v>89</v>
      </c>
      <c r="E29" s="22" t="s">
        <v>90</v>
      </c>
      <c r="F29" s="22" t="s">
        <v>235</v>
      </c>
      <c r="G29" s="22" t="s">
        <v>236</v>
      </c>
      <c r="H29" s="24">
        <v>12000</v>
      </c>
      <c r="I29" s="24">
        <v>12000</v>
      </c>
      <c r="J29" s="24"/>
      <c r="K29" s="24"/>
      <c r="L29" s="24">
        <v>12000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226</v>
      </c>
      <c r="C30" s="22" t="s">
        <v>227</v>
      </c>
      <c r="D30" s="22" t="s">
        <v>89</v>
      </c>
      <c r="E30" s="22" t="s">
        <v>90</v>
      </c>
      <c r="F30" s="22" t="s">
        <v>237</v>
      </c>
      <c r="G30" s="22" t="s">
        <v>238</v>
      </c>
      <c r="H30" s="24">
        <v>15000</v>
      </c>
      <c r="I30" s="24">
        <v>15000</v>
      </c>
      <c r="J30" s="24"/>
      <c r="K30" s="24"/>
      <c r="L30" s="24">
        <v>15000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226</v>
      </c>
      <c r="C31" s="22" t="s">
        <v>227</v>
      </c>
      <c r="D31" s="22" t="s">
        <v>89</v>
      </c>
      <c r="E31" s="22" t="s">
        <v>90</v>
      </c>
      <c r="F31" s="22" t="s">
        <v>239</v>
      </c>
      <c r="G31" s="22" t="s">
        <v>240</v>
      </c>
      <c r="H31" s="24">
        <v>30000</v>
      </c>
      <c r="I31" s="24">
        <v>30000</v>
      </c>
      <c r="J31" s="24"/>
      <c r="K31" s="24"/>
      <c r="L31" s="24">
        <v>30000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226</v>
      </c>
      <c r="C32" s="22" t="s">
        <v>227</v>
      </c>
      <c r="D32" s="22" t="s">
        <v>89</v>
      </c>
      <c r="E32" s="22" t="s">
        <v>90</v>
      </c>
      <c r="F32" s="22" t="s">
        <v>228</v>
      </c>
      <c r="G32" s="22" t="s">
        <v>229</v>
      </c>
      <c r="H32" s="24">
        <v>40600</v>
      </c>
      <c r="I32" s="24">
        <v>40600</v>
      </c>
      <c r="J32" s="24"/>
      <c r="K32" s="24"/>
      <c r="L32" s="24">
        <v>40600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241</v>
      </c>
      <c r="C33" s="22" t="s">
        <v>242</v>
      </c>
      <c r="D33" s="22" t="s">
        <v>89</v>
      </c>
      <c r="E33" s="22" t="s">
        <v>90</v>
      </c>
      <c r="F33" s="22" t="s">
        <v>243</v>
      </c>
      <c r="G33" s="22" t="s">
        <v>244</v>
      </c>
      <c r="H33" s="24">
        <v>28274.94</v>
      </c>
      <c r="I33" s="24">
        <v>28274.94</v>
      </c>
      <c r="J33" s="24"/>
      <c r="K33" s="24"/>
      <c r="L33" s="24">
        <v>28274.94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245</v>
      </c>
      <c r="C34" s="22" t="s">
        <v>246</v>
      </c>
      <c r="D34" s="22" t="s">
        <v>89</v>
      </c>
      <c r="E34" s="22" t="s">
        <v>90</v>
      </c>
      <c r="F34" s="22" t="s">
        <v>247</v>
      </c>
      <c r="G34" s="22" t="s">
        <v>246</v>
      </c>
      <c r="H34" s="24">
        <v>69504.24</v>
      </c>
      <c r="I34" s="24">
        <v>69504.24</v>
      </c>
      <c r="J34" s="24"/>
      <c r="K34" s="24"/>
      <c r="L34" s="24">
        <v>69504.24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248</v>
      </c>
      <c r="C35" s="22" t="s">
        <v>249</v>
      </c>
      <c r="D35" s="22" t="s">
        <v>89</v>
      </c>
      <c r="E35" s="22" t="s">
        <v>90</v>
      </c>
      <c r="F35" s="22" t="s">
        <v>250</v>
      </c>
      <c r="G35" s="22" t="s">
        <v>249</v>
      </c>
      <c r="H35" s="24">
        <v>54000</v>
      </c>
      <c r="I35" s="24">
        <v>54000</v>
      </c>
      <c r="J35" s="24"/>
      <c r="K35" s="24"/>
      <c r="L35" s="24">
        <v>54000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251</v>
      </c>
      <c r="C36" s="22" t="s">
        <v>252</v>
      </c>
      <c r="D36" s="22" t="s">
        <v>89</v>
      </c>
      <c r="E36" s="22" t="s">
        <v>90</v>
      </c>
      <c r="F36" s="22" t="s">
        <v>253</v>
      </c>
      <c r="G36" s="22" t="s">
        <v>254</v>
      </c>
      <c r="H36" s="24">
        <v>375000</v>
      </c>
      <c r="I36" s="24">
        <v>375000</v>
      </c>
      <c r="J36" s="24"/>
      <c r="K36" s="24"/>
      <c r="L36" s="24">
        <v>375000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255</v>
      </c>
      <c r="C37" s="22" t="s">
        <v>256</v>
      </c>
      <c r="D37" s="22" t="s">
        <v>99</v>
      </c>
      <c r="E37" s="22" t="s">
        <v>100</v>
      </c>
      <c r="F37" s="22" t="s">
        <v>257</v>
      </c>
      <c r="G37" s="22" t="s">
        <v>258</v>
      </c>
      <c r="H37" s="24">
        <v>686722.8</v>
      </c>
      <c r="I37" s="24">
        <v>686722.8</v>
      </c>
      <c r="J37" s="24"/>
      <c r="K37" s="24"/>
      <c r="L37" s="24">
        <v>686722.8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259</v>
      </c>
      <c r="C38" s="22" t="s">
        <v>260</v>
      </c>
      <c r="D38" s="22" t="s">
        <v>105</v>
      </c>
      <c r="E38" s="22" t="s">
        <v>106</v>
      </c>
      <c r="F38" s="22" t="s">
        <v>261</v>
      </c>
      <c r="G38" s="22" t="s">
        <v>262</v>
      </c>
      <c r="H38" s="24">
        <v>10416</v>
      </c>
      <c r="I38" s="24">
        <v>10416</v>
      </c>
      <c r="J38" s="24"/>
      <c r="K38" s="24"/>
      <c r="L38" s="24">
        <v>10416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263</v>
      </c>
      <c r="C39" s="22" t="s">
        <v>264</v>
      </c>
      <c r="D39" s="22" t="s">
        <v>105</v>
      </c>
      <c r="E39" s="22" t="s">
        <v>106</v>
      </c>
      <c r="F39" s="22" t="s">
        <v>265</v>
      </c>
      <c r="G39" s="22" t="s">
        <v>266</v>
      </c>
      <c r="H39" s="24">
        <v>250242</v>
      </c>
      <c r="I39" s="24">
        <v>250242</v>
      </c>
      <c r="J39" s="24"/>
      <c r="K39" s="24"/>
      <c r="L39" s="24">
        <v>250242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267</v>
      </c>
      <c r="C40" s="22" t="s">
        <v>268</v>
      </c>
      <c r="D40" s="22" t="s">
        <v>99</v>
      </c>
      <c r="E40" s="22" t="s">
        <v>100</v>
      </c>
      <c r="F40" s="22" t="s">
        <v>261</v>
      </c>
      <c r="G40" s="22" t="s">
        <v>262</v>
      </c>
      <c r="H40" s="24">
        <v>3240</v>
      </c>
      <c r="I40" s="24">
        <v>3240</v>
      </c>
      <c r="J40" s="24"/>
      <c r="K40" s="24"/>
      <c r="L40" s="24">
        <v>3240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36" t="s">
        <v>121</v>
      </c>
      <c r="B41" s="150"/>
      <c r="C41" s="150"/>
      <c r="D41" s="150"/>
      <c r="E41" s="150"/>
      <c r="F41" s="150"/>
      <c r="G41" s="151"/>
      <c r="H41" s="24">
        <v>8611883.25</v>
      </c>
      <c r="I41" s="24">
        <v>8611883.25</v>
      </c>
      <c r="J41" s="24"/>
      <c r="K41" s="24"/>
      <c r="L41" s="24">
        <v>8611883.25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</sheetData>
  <mergeCells count="30">
    <mergeCell ref="A3:W3"/>
    <mergeCell ref="A4:G4"/>
    <mergeCell ref="H5:W5"/>
    <mergeCell ref="I6:M6"/>
    <mergeCell ref="N6:P6"/>
    <mergeCell ref="R6:W6"/>
    <mergeCell ref="A41:G41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23.2857142857143" customWidth="1"/>
    <col min="3" max="3" width="23.5714285714286" customWidth="1"/>
    <col min="4" max="4" width="35.1428571428571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269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"单位名称："&amp;"中国人民政治协商会议云南省云县委员会"</f>
        <v>单位名称：中国人民政治协商会议云南省云县委员会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170</v>
      </c>
    </row>
    <row r="5" ht="18.75" customHeight="1" spans="1:23">
      <c r="A5" s="11" t="s">
        <v>270</v>
      </c>
      <c r="B5" s="12" t="s">
        <v>184</v>
      </c>
      <c r="C5" s="11" t="s">
        <v>185</v>
      </c>
      <c r="D5" s="11" t="s">
        <v>271</v>
      </c>
      <c r="E5" s="12" t="s">
        <v>186</v>
      </c>
      <c r="F5" s="12" t="s">
        <v>187</v>
      </c>
      <c r="G5" s="12" t="s">
        <v>272</v>
      </c>
      <c r="H5" s="12" t="s">
        <v>273</v>
      </c>
      <c r="I5" s="32" t="s">
        <v>56</v>
      </c>
      <c r="J5" s="13" t="s">
        <v>274</v>
      </c>
      <c r="K5" s="14"/>
      <c r="L5" s="14"/>
      <c r="M5" s="15"/>
      <c r="N5" s="13" t="s">
        <v>192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38" t="s">
        <v>59</v>
      </c>
      <c r="K6" s="139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198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40" t="s">
        <v>58</v>
      </c>
      <c r="K7" s="105"/>
      <c r="L7" s="33"/>
      <c r="M7" s="33"/>
      <c r="N7" s="33"/>
      <c r="O7" s="33"/>
      <c r="P7" s="33"/>
      <c r="Q7" s="33"/>
      <c r="R7" s="33"/>
      <c r="S7" s="141"/>
      <c r="T7" s="141"/>
      <c r="U7" s="141"/>
      <c r="V7" s="141"/>
      <c r="W7" s="141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58</v>
      </c>
      <c r="K8" s="48" t="s">
        <v>275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36">
        <v>1</v>
      </c>
      <c r="B9" s="136">
        <v>2</v>
      </c>
      <c r="C9" s="136">
        <v>3</v>
      </c>
      <c r="D9" s="136">
        <v>4</v>
      </c>
      <c r="E9" s="136">
        <v>5</v>
      </c>
      <c r="F9" s="136">
        <v>6</v>
      </c>
      <c r="G9" s="136">
        <v>7</v>
      </c>
      <c r="H9" s="136">
        <v>8</v>
      </c>
      <c r="I9" s="136">
        <v>9</v>
      </c>
      <c r="J9" s="136">
        <v>10</v>
      </c>
      <c r="K9" s="136">
        <v>11</v>
      </c>
      <c r="L9" s="136">
        <v>12</v>
      </c>
      <c r="M9" s="136">
        <v>13</v>
      </c>
      <c r="N9" s="136">
        <v>14</v>
      </c>
      <c r="O9" s="136">
        <v>15</v>
      </c>
      <c r="P9" s="136">
        <v>16</v>
      </c>
      <c r="Q9" s="136">
        <v>17</v>
      </c>
      <c r="R9" s="136">
        <v>18</v>
      </c>
      <c r="S9" s="136">
        <v>19</v>
      </c>
      <c r="T9" s="136">
        <v>20</v>
      </c>
      <c r="U9" s="136">
        <v>21</v>
      </c>
      <c r="V9" s="136">
        <v>22</v>
      </c>
      <c r="W9" s="136">
        <v>23</v>
      </c>
    </row>
    <row r="10" ht="18.75" customHeight="1" spans="1:23">
      <c r="A10" s="22"/>
      <c r="B10" s="22"/>
      <c r="C10" s="22" t="s">
        <v>276</v>
      </c>
      <c r="D10" s="22"/>
      <c r="E10" s="22"/>
      <c r="F10" s="22"/>
      <c r="G10" s="22"/>
      <c r="H10" s="22"/>
      <c r="I10" s="24">
        <v>318500</v>
      </c>
      <c r="J10" s="24">
        <v>318500</v>
      </c>
      <c r="K10" s="24">
        <v>318500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37" t="s">
        <v>277</v>
      </c>
      <c r="B11" s="137" t="s">
        <v>278</v>
      </c>
      <c r="C11" s="22" t="s">
        <v>276</v>
      </c>
      <c r="D11" s="137" t="s">
        <v>71</v>
      </c>
      <c r="E11" s="137" t="s">
        <v>91</v>
      </c>
      <c r="F11" s="137" t="s">
        <v>92</v>
      </c>
      <c r="G11" s="137" t="s">
        <v>228</v>
      </c>
      <c r="H11" s="137" t="s">
        <v>229</v>
      </c>
      <c r="I11" s="24">
        <v>140500</v>
      </c>
      <c r="J11" s="24">
        <v>140500</v>
      </c>
      <c r="K11" s="24">
        <v>140500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37" t="s">
        <v>277</v>
      </c>
      <c r="B12" s="137" t="s">
        <v>278</v>
      </c>
      <c r="C12" s="22" t="s">
        <v>276</v>
      </c>
      <c r="D12" s="137" t="s">
        <v>71</v>
      </c>
      <c r="E12" s="137" t="s">
        <v>91</v>
      </c>
      <c r="F12" s="137" t="s">
        <v>92</v>
      </c>
      <c r="G12" s="137" t="s">
        <v>243</v>
      </c>
      <c r="H12" s="137" t="s">
        <v>244</v>
      </c>
      <c r="I12" s="24">
        <v>100000</v>
      </c>
      <c r="J12" s="24">
        <v>100000</v>
      </c>
      <c r="K12" s="24">
        <v>100000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37" t="s">
        <v>277</v>
      </c>
      <c r="B13" s="137" t="s">
        <v>278</v>
      </c>
      <c r="C13" s="22" t="s">
        <v>276</v>
      </c>
      <c r="D13" s="137" t="s">
        <v>71</v>
      </c>
      <c r="E13" s="137" t="s">
        <v>91</v>
      </c>
      <c r="F13" s="137" t="s">
        <v>92</v>
      </c>
      <c r="G13" s="137" t="s">
        <v>234</v>
      </c>
      <c r="H13" s="137" t="s">
        <v>175</v>
      </c>
      <c r="I13" s="24">
        <v>78000</v>
      </c>
      <c r="J13" s="24">
        <v>78000</v>
      </c>
      <c r="K13" s="24">
        <v>78000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26"/>
      <c r="B14" s="26"/>
      <c r="C14" s="22" t="s">
        <v>279</v>
      </c>
      <c r="D14" s="26"/>
      <c r="E14" s="26"/>
      <c r="F14" s="26"/>
      <c r="G14" s="26"/>
      <c r="H14" s="26"/>
      <c r="I14" s="24">
        <v>210000</v>
      </c>
      <c r="J14" s="24">
        <v>210000</v>
      </c>
      <c r="K14" s="24">
        <v>210000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37" t="s">
        <v>277</v>
      </c>
      <c r="B15" s="137" t="s">
        <v>280</v>
      </c>
      <c r="C15" s="22" t="s">
        <v>279</v>
      </c>
      <c r="D15" s="137" t="s">
        <v>71</v>
      </c>
      <c r="E15" s="137" t="s">
        <v>91</v>
      </c>
      <c r="F15" s="137" t="s">
        <v>92</v>
      </c>
      <c r="G15" s="137" t="s">
        <v>228</v>
      </c>
      <c r="H15" s="137" t="s">
        <v>229</v>
      </c>
      <c r="I15" s="24">
        <v>175000</v>
      </c>
      <c r="J15" s="24">
        <v>175000</v>
      </c>
      <c r="K15" s="24">
        <v>175000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37" t="s">
        <v>277</v>
      </c>
      <c r="B16" s="137" t="s">
        <v>280</v>
      </c>
      <c r="C16" s="22" t="s">
        <v>279</v>
      </c>
      <c r="D16" s="137" t="s">
        <v>71</v>
      </c>
      <c r="E16" s="137" t="s">
        <v>91</v>
      </c>
      <c r="F16" s="137" t="s">
        <v>92</v>
      </c>
      <c r="G16" s="137" t="s">
        <v>243</v>
      </c>
      <c r="H16" s="137" t="s">
        <v>244</v>
      </c>
      <c r="I16" s="24">
        <v>20000</v>
      </c>
      <c r="J16" s="24">
        <v>20000</v>
      </c>
      <c r="K16" s="24">
        <v>20000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37" t="s">
        <v>277</v>
      </c>
      <c r="B17" s="137" t="s">
        <v>280</v>
      </c>
      <c r="C17" s="22" t="s">
        <v>279</v>
      </c>
      <c r="D17" s="137" t="s">
        <v>71</v>
      </c>
      <c r="E17" s="137" t="s">
        <v>91</v>
      </c>
      <c r="F17" s="137" t="s">
        <v>92</v>
      </c>
      <c r="G17" s="137" t="s">
        <v>234</v>
      </c>
      <c r="H17" s="137" t="s">
        <v>175</v>
      </c>
      <c r="I17" s="24">
        <v>15000</v>
      </c>
      <c r="J17" s="24">
        <v>15000</v>
      </c>
      <c r="K17" s="24">
        <v>15000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26"/>
      <c r="B18" s="26"/>
      <c r="C18" s="22" t="s">
        <v>281</v>
      </c>
      <c r="D18" s="26"/>
      <c r="E18" s="26"/>
      <c r="F18" s="26"/>
      <c r="G18" s="26"/>
      <c r="H18" s="26"/>
      <c r="I18" s="24">
        <v>471500</v>
      </c>
      <c r="J18" s="24">
        <v>471500</v>
      </c>
      <c r="K18" s="24">
        <v>471500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37" t="s">
        <v>277</v>
      </c>
      <c r="B19" s="137" t="s">
        <v>282</v>
      </c>
      <c r="C19" s="22" t="s">
        <v>281</v>
      </c>
      <c r="D19" s="137" t="s">
        <v>71</v>
      </c>
      <c r="E19" s="137" t="s">
        <v>93</v>
      </c>
      <c r="F19" s="137" t="s">
        <v>94</v>
      </c>
      <c r="G19" s="137" t="s">
        <v>283</v>
      </c>
      <c r="H19" s="137" t="s">
        <v>284</v>
      </c>
      <c r="I19" s="24">
        <v>471500</v>
      </c>
      <c r="J19" s="24">
        <v>471500</v>
      </c>
      <c r="K19" s="24">
        <v>471500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36" t="s">
        <v>121</v>
      </c>
      <c r="B20" s="37"/>
      <c r="C20" s="37"/>
      <c r="D20" s="37"/>
      <c r="E20" s="37"/>
      <c r="F20" s="37"/>
      <c r="G20" s="37"/>
      <c r="H20" s="38"/>
      <c r="I20" s="24">
        <v>1000000</v>
      </c>
      <c r="J20" s="24">
        <v>1000000</v>
      </c>
      <c r="K20" s="24">
        <v>1000000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</sheetData>
  <mergeCells count="28">
    <mergeCell ref="A3:W3"/>
    <mergeCell ref="A4:H4"/>
    <mergeCell ref="J5:M5"/>
    <mergeCell ref="N5:P5"/>
    <mergeCell ref="R5:W5"/>
    <mergeCell ref="A20:H2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5"/>
  <sheetViews>
    <sheetView showZeros="0" tabSelected="1" workbookViewId="0">
      <pane ySplit="1" topLeftCell="A9" activePane="bottomLeft" state="frozen"/>
      <selection/>
      <selection pane="bottomLeft" activeCell="B9" sqref="B9:B18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97" t="s">
        <v>285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8"/>
      <c r="G3" s="7"/>
      <c r="H3" s="58"/>
      <c r="I3" s="58"/>
      <c r="J3" s="7"/>
    </row>
    <row r="4" ht="18.75" customHeight="1" spans="1:8">
      <c r="A4" s="8" t="str">
        <f>"单位名称："&amp;"中国人民政治协商会议云南省云县委员会"</f>
        <v>单位名称：中国人民政治协商会议云南省云县委员会</v>
      </c>
      <c r="B4" s="4"/>
      <c r="C4" s="4"/>
      <c r="D4" s="4"/>
      <c r="E4" s="4"/>
      <c r="F4" s="59"/>
      <c r="G4" s="4"/>
      <c r="H4" s="59"/>
    </row>
    <row r="5" ht="28" customHeight="1" spans="1:10">
      <c r="A5" s="48" t="s">
        <v>286</v>
      </c>
      <c r="B5" s="48" t="s">
        <v>287</v>
      </c>
      <c r="C5" s="48" t="s">
        <v>288</v>
      </c>
      <c r="D5" s="48" t="s">
        <v>289</v>
      </c>
      <c r="E5" s="48" t="s">
        <v>290</v>
      </c>
      <c r="F5" s="103" t="s">
        <v>291</v>
      </c>
      <c r="G5" s="48" t="s">
        <v>292</v>
      </c>
      <c r="H5" s="103" t="s">
        <v>293</v>
      </c>
      <c r="I5" s="103" t="s">
        <v>294</v>
      </c>
      <c r="J5" s="48" t="s">
        <v>295</v>
      </c>
    </row>
    <row r="6" ht="28" customHeight="1" spans="1:10">
      <c r="A6" s="129">
        <v>1</v>
      </c>
      <c r="B6" s="130">
        <v>2</v>
      </c>
      <c r="C6" s="130">
        <v>3</v>
      </c>
      <c r="D6" s="130">
        <v>4</v>
      </c>
      <c r="E6" s="130">
        <v>5</v>
      </c>
      <c r="F6" s="130">
        <v>6</v>
      </c>
      <c r="G6" s="130">
        <v>7</v>
      </c>
      <c r="H6" s="130">
        <v>8</v>
      </c>
      <c r="I6" s="130">
        <v>9</v>
      </c>
      <c r="J6" s="130">
        <v>10</v>
      </c>
    </row>
    <row r="7" ht="28" customHeight="1" spans="1:10">
      <c r="A7" s="35" t="s">
        <v>71</v>
      </c>
      <c r="B7" s="61"/>
      <c r="C7" s="61"/>
      <c r="D7" s="61"/>
      <c r="E7" s="62"/>
      <c r="F7" s="64"/>
      <c r="G7" s="62"/>
      <c r="H7" s="64"/>
      <c r="I7" s="64"/>
      <c r="J7" s="62"/>
    </row>
    <row r="8" ht="28" customHeight="1" spans="1:10">
      <c r="A8" s="131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28" customHeight="1" spans="1:10">
      <c r="A9" s="231" t="s">
        <v>276</v>
      </c>
      <c r="B9" s="133" t="s">
        <v>296</v>
      </c>
      <c r="C9" s="22" t="s">
        <v>297</v>
      </c>
      <c r="D9" s="22" t="s">
        <v>298</v>
      </c>
      <c r="E9" s="35" t="s">
        <v>299</v>
      </c>
      <c r="F9" s="22" t="s">
        <v>300</v>
      </c>
      <c r="G9" s="35" t="s">
        <v>165</v>
      </c>
      <c r="H9" s="22" t="s">
        <v>301</v>
      </c>
      <c r="I9" s="22" t="s">
        <v>302</v>
      </c>
      <c r="J9" s="35" t="s">
        <v>303</v>
      </c>
    </row>
    <row r="10" ht="28" customHeight="1" spans="1:10">
      <c r="A10" s="231" t="s">
        <v>276</v>
      </c>
      <c r="B10" s="134"/>
      <c r="C10" s="22" t="s">
        <v>297</v>
      </c>
      <c r="D10" s="22" t="s">
        <v>298</v>
      </c>
      <c r="E10" s="35" t="s">
        <v>304</v>
      </c>
      <c r="F10" s="22" t="s">
        <v>300</v>
      </c>
      <c r="G10" s="35" t="s">
        <v>305</v>
      </c>
      <c r="H10" s="22" t="s">
        <v>301</v>
      </c>
      <c r="I10" s="22" t="s">
        <v>302</v>
      </c>
      <c r="J10" s="35" t="s">
        <v>306</v>
      </c>
    </row>
    <row r="11" ht="28" customHeight="1" spans="1:10">
      <c r="A11" s="231" t="s">
        <v>276</v>
      </c>
      <c r="B11" s="134"/>
      <c r="C11" s="22" t="s">
        <v>297</v>
      </c>
      <c r="D11" s="22" t="s">
        <v>298</v>
      </c>
      <c r="E11" s="35" t="s">
        <v>307</v>
      </c>
      <c r="F11" s="22" t="s">
        <v>300</v>
      </c>
      <c r="G11" s="35" t="s">
        <v>308</v>
      </c>
      <c r="H11" s="22" t="s">
        <v>309</v>
      </c>
      <c r="I11" s="22" t="s">
        <v>302</v>
      </c>
      <c r="J11" s="35" t="s">
        <v>310</v>
      </c>
    </row>
    <row r="12" ht="28" customHeight="1" spans="1:10">
      <c r="A12" s="231" t="s">
        <v>276</v>
      </c>
      <c r="B12" s="134"/>
      <c r="C12" s="22" t="s">
        <v>297</v>
      </c>
      <c r="D12" s="22" t="s">
        <v>298</v>
      </c>
      <c r="E12" s="35" t="s">
        <v>311</v>
      </c>
      <c r="F12" s="22" t="s">
        <v>300</v>
      </c>
      <c r="G12" s="35" t="s">
        <v>166</v>
      </c>
      <c r="H12" s="22" t="s">
        <v>301</v>
      </c>
      <c r="I12" s="22" t="s">
        <v>302</v>
      </c>
      <c r="J12" s="35" t="s">
        <v>312</v>
      </c>
    </row>
    <row r="13" ht="28" customHeight="1" spans="1:10">
      <c r="A13" s="231" t="s">
        <v>276</v>
      </c>
      <c r="B13" s="134"/>
      <c r="C13" s="22" t="s">
        <v>297</v>
      </c>
      <c r="D13" s="22" t="s">
        <v>298</v>
      </c>
      <c r="E13" s="35" t="s">
        <v>313</v>
      </c>
      <c r="F13" s="22" t="s">
        <v>300</v>
      </c>
      <c r="G13" s="35" t="s">
        <v>314</v>
      </c>
      <c r="H13" s="22" t="s">
        <v>315</v>
      </c>
      <c r="I13" s="22" t="s">
        <v>302</v>
      </c>
      <c r="J13" s="35" t="s">
        <v>316</v>
      </c>
    </row>
    <row r="14" ht="28" customHeight="1" spans="1:10">
      <c r="A14" s="231" t="s">
        <v>276</v>
      </c>
      <c r="B14" s="134"/>
      <c r="C14" s="22" t="s">
        <v>297</v>
      </c>
      <c r="D14" s="22" t="s">
        <v>317</v>
      </c>
      <c r="E14" s="35" t="s">
        <v>318</v>
      </c>
      <c r="F14" s="22" t="s">
        <v>319</v>
      </c>
      <c r="G14" s="35" t="s">
        <v>320</v>
      </c>
      <c r="H14" s="22" t="s">
        <v>321</v>
      </c>
      <c r="I14" s="22" t="s">
        <v>302</v>
      </c>
      <c r="J14" s="35" t="s">
        <v>322</v>
      </c>
    </row>
    <row r="15" ht="39" customHeight="1" spans="1:10">
      <c r="A15" s="231" t="s">
        <v>276</v>
      </c>
      <c r="B15" s="134"/>
      <c r="C15" s="22" t="s">
        <v>323</v>
      </c>
      <c r="D15" s="22" t="s">
        <v>324</v>
      </c>
      <c r="E15" s="35" t="s">
        <v>325</v>
      </c>
      <c r="F15" s="22" t="s">
        <v>300</v>
      </c>
      <c r="G15" s="35" t="s">
        <v>326</v>
      </c>
      <c r="H15" s="22" t="s">
        <v>327</v>
      </c>
      <c r="I15" s="22" t="s">
        <v>302</v>
      </c>
      <c r="J15" s="35" t="s">
        <v>328</v>
      </c>
    </row>
    <row r="16" ht="28" customHeight="1" spans="1:10">
      <c r="A16" s="231" t="s">
        <v>276</v>
      </c>
      <c r="B16" s="134"/>
      <c r="C16" s="22" t="s">
        <v>323</v>
      </c>
      <c r="D16" s="22" t="s">
        <v>324</v>
      </c>
      <c r="E16" s="35" t="s">
        <v>329</v>
      </c>
      <c r="F16" s="22" t="s">
        <v>330</v>
      </c>
      <c r="G16" s="35" t="s">
        <v>331</v>
      </c>
      <c r="H16" s="22" t="s">
        <v>332</v>
      </c>
      <c r="I16" s="22" t="s">
        <v>333</v>
      </c>
      <c r="J16" s="35" t="s">
        <v>334</v>
      </c>
    </row>
    <row r="17" ht="35" customHeight="1" spans="1:10">
      <c r="A17" s="231" t="s">
        <v>276</v>
      </c>
      <c r="B17" s="134"/>
      <c r="C17" s="22" t="s">
        <v>335</v>
      </c>
      <c r="D17" s="22" t="s">
        <v>336</v>
      </c>
      <c r="E17" s="35" t="s">
        <v>337</v>
      </c>
      <c r="F17" s="22" t="s">
        <v>300</v>
      </c>
      <c r="G17" s="35" t="s">
        <v>314</v>
      </c>
      <c r="H17" s="22" t="s">
        <v>327</v>
      </c>
      <c r="I17" s="22" t="s">
        <v>302</v>
      </c>
      <c r="J17" s="35" t="s">
        <v>338</v>
      </c>
    </row>
    <row r="18" ht="28" customHeight="1" spans="1:10">
      <c r="A18" s="231" t="s">
        <v>276</v>
      </c>
      <c r="B18" s="135"/>
      <c r="C18" s="22" t="s">
        <v>335</v>
      </c>
      <c r="D18" s="22" t="s">
        <v>336</v>
      </c>
      <c r="E18" s="35" t="s">
        <v>339</v>
      </c>
      <c r="F18" s="22" t="s">
        <v>300</v>
      </c>
      <c r="G18" s="35" t="s">
        <v>314</v>
      </c>
      <c r="H18" s="22" t="s">
        <v>327</v>
      </c>
      <c r="I18" s="22" t="s">
        <v>302</v>
      </c>
      <c r="J18" s="35" t="s">
        <v>340</v>
      </c>
    </row>
    <row r="19" ht="28" customHeight="1" spans="1:10">
      <c r="A19" s="231" t="s">
        <v>279</v>
      </c>
      <c r="B19" s="133" t="s">
        <v>341</v>
      </c>
      <c r="C19" s="22" t="s">
        <v>297</v>
      </c>
      <c r="D19" s="22" t="s">
        <v>298</v>
      </c>
      <c r="E19" s="35" t="s">
        <v>299</v>
      </c>
      <c r="F19" s="22" t="s">
        <v>300</v>
      </c>
      <c r="G19" s="35" t="s">
        <v>165</v>
      </c>
      <c r="H19" s="22" t="s">
        <v>301</v>
      </c>
      <c r="I19" s="22" t="s">
        <v>302</v>
      </c>
      <c r="J19" s="35" t="s">
        <v>342</v>
      </c>
    </row>
    <row r="20" ht="28" customHeight="1" spans="1:10">
      <c r="A20" s="231" t="s">
        <v>279</v>
      </c>
      <c r="B20" s="134"/>
      <c r="C20" s="22" t="s">
        <v>297</v>
      </c>
      <c r="D20" s="22" t="s">
        <v>298</v>
      </c>
      <c r="E20" s="35" t="s">
        <v>304</v>
      </c>
      <c r="F20" s="22" t="s">
        <v>300</v>
      </c>
      <c r="G20" s="35" t="s">
        <v>305</v>
      </c>
      <c r="H20" s="22" t="s">
        <v>301</v>
      </c>
      <c r="I20" s="22" t="s">
        <v>302</v>
      </c>
      <c r="J20" s="35" t="s">
        <v>343</v>
      </c>
    </row>
    <row r="21" ht="28" customHeight="1" spans="1:10">
      <c r="A21" s="231" t="s">
        <v>279</v>
      </c>
      <c r="B21" s="134"/>
      <c r="C21" s="22" t="s">
        <v>297</v>
      </c>
      <c r="D21" s="22" t="s">
        <v>298</v>
      </c>
      <c r="E21" s="35" t="s">
        <v>344</v>
      </c>
      <c r="F21" s="22" t="s">
        <v>300</v>
      </c>
      <c r="G21" s="35" t="s">
        <v>164</v>
      </c>
      <c r="H21" s="22" t="s">
        <v>301</v>
      </c>
      <c r="I21" s="22" t="s">
        <v>302</v>
      </c>
      <c r="J21" s="35" t="s">
        <v>345</v>
      </c>
    </row>
    <row r="22" ht="30" customHeight="1" spans="1:10">
      <c r="A22" s="231" t="s">
        <v>279</v>
      </c>
      <c r="B22" s="134"/>
      <c r="C22" s="22" t="s">
        <v>297</v>
      </c>
      <c r="D22" s="22" t="s">
        <v>298</v>
      </c>
      <c r="E22" s="35" t="s">
        <v>307</v>
      </c>
      <c r="F22" s="22" t="s">
        <v>300</v>
      </c>
      <c r="G22" s="35" t="s">
        <v>308</v>
      </c>
      <c r="H22" s="22" t="s">
        <v>309</v>
      </c>
      <c r="I22" s="22" t="s">
        <v>302</v>
      </c>
      <c r="J22" s="35" t="s">
        <v>346</v>
      </c>
    </row>
    <row r="23" ht="38" customHeight="1" spans="1:10">
      <c r="A23" s="231" t="s">
        <v>279</v>
      </c>
      <c r="B23" s="134"/>
      <c r="C23" s="22" t="s">
        <v>297</v>
      </c>
      <c r="D23" s="22" t="s">
        <v>347</v>
      </c>
      <c r="E23" s="35" t="s">
        <v>348</v>
      </c>
      <c r="F23" s="22" t="s">
        <v>300</v>
      </c>
      <c r="G23" s="35" t="s">
        <v>314</v>
      </c>
      <c r="H23" s="22" t="s">
        <v>327</v>
      </c>
      <c r="I23" s="22" t="s">
        <v>302</v>
      </c>
      <c r="J23" s="35" t="s">
        <v>349</v>
      </c>
    </row>
    <row r="24" ht="28" customHeight="1" spans="1:10">
      <c r="A24" s="231" t="s">
        <v>279</v>
      </c>
      <c r="B24" s="134"/>
      <c r="C24" s="22" t="s">
        <v>297</v>
      </c>
      <c r="D24" s="22" t="s">
        <v>350</v>
      </c>
      <c r="E24" s="35" t="s">
        <v>351</v>
      </c>
      <c r="F24" s="22" t="s">
        <v>352</v>
      </c>
      <c r="G24" s="35" t="s">
        <v>353</v>
      </c>
      <c r="H24" s="22" t="s">
        <v>354</v>
      </c>
      <c r="I24" s="22" t="s">
        <v>302</v>
      </c>
      <c r="J24" s="35" t="s">
        <v>355</v>
      </c>
    </row>
    <row r="25" ht="39" customHeight="1" spans="1:10">
      <c r="A25" s="231" t="s">
        <v>279</v>
      </c>
      <c r="B25" s="134"/>
      <c r="C25" s="22" t="s">
        <v>323</v>
      </c>
      <c r="D25" s="22" t="s">
        <v>324</v>
      </c>
      <c r="E25" s="35" t="s">
        <v>356</v>
      </c>
      <c r="F25" s="22" t="s">
        <v>319</v>
      </c>
      <c r="G25" s="35" t="s">
        <v>331</v>
      </c>
      <c r="H25" s="22" t="s">
        <v>332</v>
      </c>
      <c r="I25" s="22" t="s">
        <v>333</v>
      </c>
      <c r="J25" s="35" t="s">
        <v>357</v>
      </c>
    </row>
    <row r="26" ht="28" customHeight="1" spans="1:10">
      <c r="A26" s="231" t="s">
        <v>279</v>
      </c>
      <c r="B26" s="135"/>
      <c r="C26" s="22" t="s">
        <v>335</v>
      </c>
      <c r="D26" s="22" t="s">
        <v>336</v>
      </c>
      <c r="E26" s="35" t="s">
        <v>337</v>
      </c>
      <c r="F26" s="22" t="s">
        <v>300</v>
      </c>
      <c r="G26" s="35" t="s">
        <v>314</v>
      </c>
      <c r="H26" s="22" t="s">
        <v>327</v>
      </c>
      <c r="I26" s="22" t="s">
        <v>302</v>
      </c>
      <c r="J26" s="35" t="s">
        <v>358</v>
      </c>
    </row>
    <row r="27" ht="28" customHeight="1" spans="1:10">
      <c r="A27" s="231" t="s">
        <v>281</v>
      </c>
      <c r="B27" s="22" t="s">
        <v>359</v>
      </c>
      <c r="C27" s="22" t="s">
        <v>297</v>
      </c>
      <c r="D27" s="22" t="s">
        <v>298</v>
      </c>
      <c r="E27" s="35" t="s">
        <v>360</v>
      </c>
      <c r="F27" s="22" t="s">
        <v>300</v>
      </c>
      <c r="G27" s="35" t="s">
        <v>361</v>
      </c>
      <c r="H27" s="22" t="s">
        <v>301</v>
      </c>
      <c r="I27" s="22" t="s">
        <v>302</v>
      </c>
      <c r="J27" s="35" t="s">
        <v>362</v>
      </c>
    </row>
    <row r="28" ht="28" customHeight="1" spans="1:10">
      <c r="A28" s="231" t="s">
        <v>281</v>
      </c>
      <c r="B28" s="22" t="s">
        <v>359</v>
      </c>
      <c r="C28" s="22" t="s">
        <v>297</v>
      </c>
      <c r="D28" s="22" t="s">
        <v>298</v>
      </c>
      <c r="E28" s="35" t="s">
        <v>363</v>
      </c>
      <c r="F28" s="22" t="s">
        <v>300</v>
      </c>
      <c r="G28" s="35" t="s">
        <v>364</v>
      </c>
      <c r="H28" s="22" t="s">
        <v>365</v>
      </c>
      <c r="I28" s="22" t="s">
        <v>302</v>
      </c>
      <c r="J28" s="35" t="s">
        <v>366</v>
      </c>
    </row>
    <row r="29" ht="28" customHeight="1" spans="1:10">
      <c r="A29" s="231" t="s">
        <v>281</v>
      </c>
      <c r="B29" s="22" t="s">
        <v>359</v>
      </c>
      <c r="C29" s="22" t="s">
        <v>297</v>
      </c>
      <c r="D29" s="22" t="s">
        <v>298</v>
      </c>
      <c r="E29" s="35" t="s">
        <v>367</v>
      </c>
      <c r="F29" s="22" t="s">
        <v>319</v>
      </c>
      <c r="G29" s="35" t="s">
        <v>166</v>
      </c>
      <c r="H29" s="22" t="s">
        <v>368</v>
      </c>
      <c r="I29" s="22" t="s">
        <v>302</v>
      </c>
      <c r="J29" s="35" t="s">
        <v>369</v>
      </c>
    </row>
    <row r="30" ht="28" customHeight="1" spans="1:10">
      <c r="A30" s="231" t="s">
        <v>281</v>
      </c>
      <c r="B30" s="22" t="s">
        <v>359</v>
      </c>
      <c r="C30" s="22" t="s">
        <v>297</v>
      </c>
      <c r="D30" s="22" t="s">
        <v>298</v>
      </c>
      <c r="E30" s="35" t="s">
        <v>370</v>
      </c>
      <c r="F30" s="22" t="s">
        <v>300</v>
      </c>
      <c r="G30" s="35" t="s">
        <v>371</v>
      </c>
      <c r="H30" s="22" t="s">
        <v>315</v>
      </c>
      <c r="I30" s="22" t="s">
        <v>302</v>
      </c>
      <c r="J30" s="35" t="s">
        <v>372</v>
      </c>
    </row>
    <row r="31" ht="41" customHeight="1" spans="1:10">
      <c r="A31" s="231" t="s">
        <v>281</v>
      </c>
      <c r="B31" s="22" t="s">
        <v>359</v>
      </c>
      <c r="C31" s="22" t="s">
        <v>297</v>
      </c>
      <c r="D31" s="22" t="s">
        <v>347</v>
      </c>
      <c r="E31" s="35" t="s">
        <v>373</v>
      </c>
      <c r="F31" s="22" t="s">
        <v>300</v>
      </c>
      <c r="G31" s="35" t="s">
        <v>374</v>
      </c>
      <c r="H31" s="22" t="s">
        <v>327</v>
      </c>
      <c r="I31" s="22" t="s">
        <v>302</v>
      </c>
      <c r="J31" s="35" t="s">
        <v>375</v>
      </c>
    </row>
    <row r="32" ht="28" customHeight="1" spans="1:10">
      <c r="A32" s="231" t="s">
        <v>281</v>
      </c>
      <c r="B32" s="22" t="s">
        <v>359</v>
      </c>
      <c r="C32" s="22" t="s">
        <v>297</v>
      </c>
      <c r="D32" s="22" t="s">
        <v>350</v>
      </c>
      <c r="E32" s="35" t="s">
        <v>351</v>
      </c>
      <c r="F32" s="22" t="s">
        <v>352</v>
      </c>
      <c r="G32" s="35" t="s">
        <v>376</v>
      </c>
      <c r="H32" s="22" t="s">
        <v>354</v>
      </c>
      <c r="I32" s="22" t="s">
        <v>302</v>
      </c>
      <c r="J32" s="35" t="s">
        <v>377</v>
      </c>
    </row>
    <row r="33" ht="28" customHeight="1" spans="1:10">
      <c r="A33" s="231" t="s">
        <v>281</v>
      </c>
      <c r="B33" s="22" t="s">
        <v>359</v>
      </c>
      <c r="C33" s="22" t="s">
        <v>323</v>
      </c>
      <c r="D33" s="22" t="s">
        <v>324</v>
      </c>
      <c r="E33" s="35" t="s">
        <v>378</v>
      </c>
      <c r="F33" s="22" t="s">
        <v>300</v>
      </c>
      <c r="G33" s="35" t="s">
        <v>379</v>
      </c>
      <c r="H33" s="22" t="s">
        <v>380</v>
      </c>
      <c r="I33" s="22" t="s">
        <v>302</v>
      </c>
      <c r="J33" s="35" t="s">
        <v>381</v>
      </c>
    </row>
    <row r="34" ht="38" customHeight="1" spans="1:10">
      <c r="A34" s="231" t="s">
        <v>281</v>
      </c>
      <c r="B34" s="22" t="s">
        <v>359</v>
      </c>
      <c r="C34" s="22" t="s">
        <v>323</v>
      </c>
      <c r="D34" s="22" t="s">
        <v>324</v>
      </c>
      <c r="E34" s="35" t="s">
        <v>382</v>
      </c>
      <c r="F34" s="22" t="s">
        <v>300</v>
      </c>
      <c r="G34" s="35" t="s">
        <v>383</v>
      </c>
      <c r="H34" s="22" t="s">
        <v>327</v>
      </c>
      <c r="I34" s="22" t="s">
        <v>302</v>
      </c>
      <c r="J34" s="35" t="s">
        <v>384</v>
      </c>
    </row>
    <row r="35" ht="39" customHeight="1" spans="1:10">
      <c r="A35" s="231" t="s">
        <v>281</v>
      </c>
      <c r="B35" s="22" t="s">
        <v>359</v>
      </c>
      <c r="C35" s="22" t="s">
        <v>335</v>
      </c>
      <c r="D35" s="22" t="s">
        <v>336</v>
      </c>
      <c r="E35" s="35" t="s">
        <v>385</v>
      </c>
      <c r="F35" s="22" t="s">
        <v>300</v>
      </c>
      <c r="G35" s="35" t="s">
        <v>314</v>
      </c>
      <c r="H35" s="22" t="s">
        <v>327</v>
      </c>
      <c r="I35" s="22" t="s">
        <v>302</v>
      </c>
      <c r="J35" s="35" t="s">
        <v>386</v>
      </c>
    </row>
  </sheetData>
  <mergeCells count="8">
    <mergeCell ref="A3:J3"/>
    <mergeCell ref="A4:H4"/>
    <mergeCell ref="A9:A18"/>
    <mergeCell ref="A19:A26"/>
    <mergeCell ref="A27:A35"/>
    <mergeCell ref="B9:B18"/>
    <mergeCell ref="B19:B26"/>
    <mergeCell ref="B27:B35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11">
        <v>1</v>
      </c>
      <c r="B2" s="112">
        <v>0</v>
      </c>
      <c r="C2" s="111">
        <v>1</v>
      </c>
      <c r="D2" s="113"/>
      <c r="E2" s="113"/>
      <c r="F2" s="41" t="s">
        <v>387</v>
      </c>
    </row>
    <row r="3" ht="32.25" customHeight="1" spans="1:6">
      <c r="A3" s="114" t="str">
        <f>"2025"&amp;"年部门政府性基金预算支出预算表"</f>
        <v>2025年部门政府性基金预算支出预算表</v>
      </c>
      <c r="B3" s="115" t="s">
        <v>388</v>
      </c>
      <c r="C3" s="116"/>
      <c r="D3" s="117"/>
      <c r="E3" s="117"/>
      <c r="F3" s="117"/>
    </row>
    <row r="4" ht="18.75" customHeight="1" spans="1:6">
      <c r="A4" s="8" t="str">
        <f>"单位名称："&amp;"中国人民政治协商会议云南省云县委员会"</f>
        <v>单位名称：中国人民政治协商会议云南省云县委员会</v>
      </c>
      <c r="B4" s="8" t="s">
        <v>389</v>
      </c>
      <c r="C4" s="111"/>
      <c r="D4" s="113"/>
      <c r="E4" s="113"/>
      <c r="F4" s="41" t="s">
        <v>1</v>
      </c>
    </row>
    <row r="5" ht="18.75" customHeight="1" spans="1:6">
      <c r="A5" s="118" t="s">
        <v>183</v>
      </c>
      <c r="B5" s="119" t="s">
        <v>74</v>
      </c>
      <c r="C5" s="120" t="s">
        <v>75</v>
      </c>
      <c r="D5" s="14" t="s">
        <v>390</v>
      </c>
      <c r="E5" s="14"/>
      <c r="F5" s="15"/>
    </row>
    <row r="6" ht="18.75" customHeight="1" spans="1:6">
      <c r="A6" s="121"/>
      <c r="B6" s="122"/>
      <c r="C6" s="106"/>
      <c r="D6" s="105" t="s">
        <v>56</v>
      </c>
      <c r="E6" s="105" t="s">
        <v>76</v>
      </c>
      <c r="F6" s="105" t="s">
        <v>77</v>
      </c>
    </row>
    <row r="7" ht="18.75" customHeight="1" spans="1:6">
      <c r="A7" s="121">
        <v>1</v>
      </c>
      <c r="B7" s="123" t="s">
        <v>164</v>
      </c>
      <c r="C7" s="106">
        <v>3</v>
      </c>
      <c r="D7" s="105">
        <v>4</v>
      </c>
      <c r="E7" s="105">
        <v>5</v>
      </c>
      <c r="F7" s="105">
        <v>6</v>
      </c>
    </row>
    <row r="8" ht="18.75" customHeight="1" spans="1:6">
      <c r="A8" s="124"/>
      <c r="B8" s="93"/>
      <c r="C8" s="93"/>
      <c r="D8" s="24"/>
      <c r="E8" s="24"/>
      <c r="F8" s="24"/>
    </row>
    <row r="9" ht="18.75" customHeight="1" spans="1:6">
      <c r="A9" s="124"/>
      <c r="B9" s="93"/>
      <c r="C9" s="93"/>
      <c r="D9" s="24"/>
      <c r="E9" s="24"/>
      <c r="F9" s="24"/>
    </row>
    <row r="10" ht="18.75" customHeight="1" spans="1:6">
      <c r="A10" s="125" t="s">
        <v>121</v>
      </c>
      <c r="B10" s="126" t="s">
        <v>121</v>
      </c>
      <c r="C10" s="127" t="s">
        <v>121</v>
      </c>
      <c r="D10" s="24"/>
      <c r="E10" s="24"/>
      <c r="F10" s="24"/>
    </row>
    <row r="11" customHeight="1" spans="1:4">
      <c r="A11" s="128" t="s">
        <v>391</v>
      </c>
      <c r="B11" s="128"/>
      <c r="C11" s="128"/>
      <c r="D11" s="128"/>
    </row>
    <row r="12" customHeight="1" spans="1:4">
      <c r="A12" s="128" t="s">
        <v>392</v>
      </c>
      <c r="B12" s="128"/>
      <c r="C12" s="128"/>
      <c r="D12" s="128"/>
    </row>
  </sheetData>
  <mergeCells count="9">
    <mergeCell ref="A3:F3"/>
    <mergeCell ref="A4:C4"/>
    <mergeCell ref="D5:F5"/>
    <mergeCell ref="A10:C10"/>
    <mergeCell ref="A11:D11"/>
    <mergeCell ref="A12:D12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8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1" t="s">
        <v>393</v>
      </c>
    </row>
    <row r="3" ht="35.25" customHeight="1" spans="1:17">
      <c r="A3" s="68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8"/>
      <c r="L3" s="7"/>
      <c r="M3" s="7"/>
      <c r="N3" s="7"/>
      <c r="O3" s="58"/>
      <c r="P3" s="58"/>
      <c r="Q3" s="7"/>
    </row>
    <row r="4" ht="18.75" customHeight="1" spans="1:17">
      <c r="A4" s="43" t="str">
        <f>"单位名称："&amp;"中国人民政治协商会议云南省云县委员会"</f>
        <v>单位名称：中国人民政治协商会议云南省云县委员会</v>
      </c>
      <c r="B4" s="104"/>
      <c r="C4" s="104"/>
      <c r="D4" s="104"/>
      <c r="E4" s="104"/>
      <c r="F4" s="104"/>
      <c r="G4" s="104"/>
      <c r="H4" s="104"/>
      <c r="I4" s="104"/>
      <c r="J4" s="104"/>
      <c r="O4" s="73"/>
      <c r="P4" s="73"/>
      <c r="Q4" s="41" t="s">
        <v>170</v>
      </c>
    </row>
    <row r="5" ht="18.75" customHeight="1" spans="1:17">
      <c r="A5" s="12" t="s">
        <v>394</v>
      </c>
      <c r="B5" s="83" t="s">
        <v>395</v>
      </c>
      <c r="C5" s="83" t="s">
        <v>396</v>
      </c>
      <c r="D5" s="83" t="s">
        <v>397</v>
      </c>
      <c r="E5" s="83" t="s">
        <v>398</v>
      </c>
      <c r="F5" s="83" t="s">
        <v>399</v>
      </c>
      <c r="G5" s="46" t="s">
        <v>190</v>
      </c>
      <c r="H5" s="46"/>
      <c r="I5" s="46"/>
      <c r="J5" s="46"/>
      <c r="K5" s="85"/>
      <c r="L5" s="46"/>
      <c r="M5" s="46"/>
      <c r="N5" s="46"/>
      <c r="O5" s="74"/>
      <c r="P5" s="85"/>
      <c r="Q5" s="47"/>
    </row>
    <row r="6" ht="18.75" customHeight="1" spans="1:17">
      <c r="A6" s="17"/>
      <c r="B6" s="86"/>
      <c r="C6" s="86"/>
      <c r="D6" s="86"/>
      <c r="E6" s="86"/>
      <c r="F6" s="86"/>
      <c r="G6" s="86" t="s">
        <v>56</v>
      </c>
      <c r="H6" s="86" t="s">
        <v>59</v>
      </c>
      <c r="I6" s="86" t="s">
        <v>400</v>
      </c>
      <c r="J6" s="86" t="s">
        <v>401</v>
      </c>
      <c r="K6" s="87" t="s">
        <v>402</v>
      </c>
      <c r="L6" s="100" t="s">
        <v>79</v>
      </c>
      <c r="M6" s="100"/>
      <c r="N6" s="100"/>
      <c r="O6" s="101"/>
      <c r="P6" s="102"/>
      <c r="Q6" s="88"/>
    </row>
    <row r="7" ht="30" customHeight="1" spans="1:17">
      <c r="A7" s="19"/>
      <c r="B7" s="88"/>
      <c r="C7" s="88"/>
      <c r="D7" s="88"/>
      <c r="E7" s="88"/>
      <c r="F7" s="88"/>
      <c r="G7" s="88"/>
      <c r="H7" s="88" t="s">
        <v>58</v>
      </c>
      <c r="I7" s="88"/>
      <c r="J7" s="88"/>
      <c r="K7" s="89"/>
      <c r="L7" s="88" t="s">
        <v>58</v>
      </c>
      <c r="M7" s="88" t="s">
        <v>65</v>
      </c>
      <c r="N7" s="88" t="s">
        <v>198</v>
      </c>
      <c r="O7" s="103" t="s">
        <v>67</v>
      </c>
      <c r="P7" s="89" t="s">
        <v>68</v>
      </c>
      <c r="Q7" s="88" t="s">
        <v>69</v>
      </c>
    </row>
    <row r="8" ht="18.75" customHeight="1" spans="1:17">
      <c r="A8" s="34">
        <v>1</v>
      </c>
      <c r="B8" s="105">
        <v>2</v>
      </c>
      <c r="C8" s="105">
        <v>3</v>
      </c>
      <c r="D8" s="105">
        <v>4</v>
      </c>
      <c r="E8" s="105">
        <v>5</v>
      </c>
      <c r="F8" s="105">
        <v>6</v>
      </c>
      <c r="G8" s="106">
        <v>7</v>
      </c>
      <c r="H8" s="106">
        <v>8</v>
      </c>
      <c r="I8" s="106">
        <v>9</v>
      </c>
      <c r="J8" s="106">
        <v>10</v>
      </c>
      <c r="K8" s="106">
        <v>11</v>
      </c>
      <c r="L8" s="106">
        <v>12</v>
      </c>
      <c r="M8" s="106">
        <v>13</v>
      </c>
      <c r="N8" s="106">
        <v>14</v>
      </c>
      <c r="O8" s="106">
        <v>15</v>
      </c>
      <c r="P8" s="106">
        <v>16</v>
      </c>
      <c r="Q8" s="106">
        <v>17</v>
      </c>
    </row>
    <row r="9" ht="18.75" customHeight="1" spans="1:17">
      <c r="A9" s="91" t="s">
        <v>71</v>
      </c>
      <c r="B9" s="92"/>
      <c r="C9" s="92"/>
      <c r="D9" s="92"/>
      <c r="E9" s="107"/>
      <c r="F9" s="24">
        <v>83200</v>
      </c>
      <c r="G9" s="24">
        <v>83200</v>
      </c>
      <c r="H9" s="24">
        <v>83200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108" t="s">
        <v>71</v>
      </c>
      <c r="B10" s="92"/>
      <c r="C10" s="92"/>
      <c r="D10" s="92"/>
      <c r="E10" s="109"/>
      <c r="F10" s="24">
        <v>83200</v>
      </c>
      <c r="G10" s="24">
        <v>83200</v>
      </c>
      <c r="H10" s="24">
        <v>83200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32" t="s">
        <v>249</v>
      </c>
      <c r="B11" s="92" t="s">
        <v>403</v>
      </c>
      <c r="C11" s="92" t="s">
        <v>404</v>
      </c>
      <c r="D11" s="92" t="s">
        <v>354</v>
      </c>
      <c r="E11" s="109">
        <v>1</v>
      </c>
      <c r="F11" s="24">
        <v>30000</v>
      </c>
      <c r="G11" s="24">
        <v>30000</v>
      </c>
      <c r="H11" s="24">
        <v>30000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32" t="s">
        <v>249</v>
      </c>
      <c r="B12" s="92" t="s">
        <v>405</v>
      </c>
      <c r="C12" s="92" t="s">
        <v>406</v>
      </c>
      <c r="D12" s="92" t="s">
        <v>354</v>
      </c>
      <c r="E12" s="109">
        <v>1</v>
      </c>
      <c r="F12" s="24">
        <v>24000</v>
      </c>
      <c r="G12" s="24">
        <v>24000</v>
      </c>
      <c r="H12" s="24">
        <v>24000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32" t="s">
        <v>279</v>
      </c>
      <c r="B13" s="92" t="s">
        <v>407</v>
      </c>
      <c r="C13" s="92" t="s">
        <v>408</v>
      </c>
      <c r="D13" s="92" t="s">
        <v>409</v>
      </c>
      <c r="E13" s="109">
        <v>1</v>
      </c>
      <c r="F13" s="24">
        <v>8000</v>
      </c>
      <c r="G13" s="24">
        <v>8000</v>
      </c>
      <c r="H13" s="24">
        <v>8000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32" t="s">
        <v>281</v>
      </c>
      <c r="B14" s="92" t="s">
        <v>410</v>
      </c>
      <c r="C14" s="92" t="s">
        <v>411</v>
      </c>
      <c r="D14" s="92" t="s">
        <v>409</v>
      </c>
      <c r="E14" s="109">
        <v>1</v>
      </c>
      <c r="F14" s="24">
        <v>2000</v>
      </c>
      <c r="G14" s="24">
        <v>2000</v>
      </c>
      <c r="H14" s="24">
        <v>2000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232" t="s">
        <v>281</v>
      </c>
      <c r="B15" s="92" t="s">
        <v>412</v>
      </c>
      <c r="C15" s="92" t="s">
        <v>412</v>
      </c>
      <c r="D15" s="92" t="s">
        <v>309</v>
      </c>
      <c r="E15" s="109">
        <v>60</v>
      </c>
      <c r="F15" s="24">
        <v>10800</v>
      </c>
      <c r="G15" s="24">
        <v>10800</v>
      </c>
      <c r="H15" s="24">
        <v>10800</v>
      </c>
      <c r="I15" s="24"/>
      <c r="J15" s="24"/>
      <c r="K15" s="24"/>
      <c r="L15" s="24"/>
      <c r="M15" s="24"/>
      <c r="N15" s="24"/>
      <c r="O15" s="24"/>
      <c r="P15" s="24"/>
      <c r="Q15" s="24"/>
    </row>
    <row r="16" ht="18.75" customHeight="1" spans="1:17">
      <c r="A16" s="232" t="s">
        <v>231</v>
      </c>
      <c r="B16" s="92" t="s">
        <v>410</v>
      </c>
      <c r="C16" s="92" t="s">
        <v>411</v>
      </c>
      <c r="D16" s="92" t="s">
        <v>409</v>
      </c>
      <c r="E16" s="109">
        <v>1</v>
      </c>
      <c r="F16" s="24">
        <v>3000</v>
      </c>
      <c r="G16" s="24">
        <v>3000</v>
      </c>
      <c r="H16" s="24">
        <v>3000</v>
      </c>
      <c r="I16" s="24"/>
      <c r="J16" s="24"/>
      <c r="K16" s="24"/>
      <c r="L16" s="24"/>
      <c r="M16" s="24"/>
      <c r="N16" s="24"/>
      <c r="O16" s="24"/>
      <c r="P16" s="24"/>
      <c r="Q16" s="24"/>
    </row>
    <row r="17" ht="18.75" customHeight="1" spans="1:17">
      <c r="A17" s="232" t="s">
        <v>231</v>
      </c>
      <c r="B17" s="92" t="s">
        <v>412</v>
      </c>
      <c r="C17" s="92" t="s">
        <v>412</v>
      </c>
      <c r="D17" s="92" t="s">
        <v>309</v>
      </c>
      <c r="E17" s="109">
        <v>30</v>
      </c>
      <c r="F17" s="24">
        <v>5400</v>
      </c>
      <c r="G17" s="24">
        <v>5400</v>
      </c>
      <c r="H17" s="24">
        <v>5400</v>
      </c>
      <c r="I17" s="24"/>
      <c r="J17" s="24"/>
      <c r="K17" s="24"/>
      <c r="L17" s="24"/>
      <c r="M17" s="24"/>
      <c r="N17" s="24"/>
      <c r="O17" s="24"/>
      <c r="P17" s="24"/>
      <c r="Q17" s="24"/>
    </row>
    <row r="18" ht="18.75" customHeight="1" spans="1:17">
      <c r="A18" s="94" t="s">
        <v>121</v>
      </c>
      <c r="B18" s="95"/>
      <c r="C18" s="95"/>
      <c r="D18" s="95"/>
      <c r="E18" s="107"/>
      <c r="F18" s="24">
        <v>83200</v>
      </c>
      <c r="G18" s="24">
        <v>83200</v>
      </c>
      <c r="H18" s="24">
        <v>83200</v>
      </c>
      <c r="I18" s="24"/>
      <c r="J18" s="24"/>
      <c r="K18" s="24"/>
      <c r="L18" s="24"/>
      <c r="M18" s="24"/>
      <c r="N18" s="24"/>
      <c r="O18" s="24"/>
      <c r="P18" s="24"/>
      <c r="Q18" s="24"/>
    </row>
  </sheetData>
  <mergeCells count="16">
    <mergeCell ref="A3:Q3"/>
    <mergeCell ref="A4:F4"/>
    <mergeCell ref="G5:Q5"/>
    <mergeCell ref="L6:Q6"/>
    <mergeCell ref="A18:E18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72"/>
      <c r="B2" s="72"/>
      <c r="C2" s="78"/>
      <c r="D2" s="72"/>
      <c r="E2" s="72"/>
      <c r="F2" s="72"/>
      <c r="G2" s="72"/>
      <c r="H2" s="79"/>
      <c r="I2" s="72"/>
      <c r="J2" s="72"/>
      <c r="K2" s="72"/>
      <c r="L2" s="40"/>
      <c r="M2" s="97"/>
      <c r="N2" s="98" t="s">
        <v>413</v>
      </c>
    </row>
    <row r="3" ht="34.5" customHeight="1" spans="1:14">
      <c r="A3" s="42" t="str">
        <f>"2025"&amp;"年部门政府购买服务预算表"</f>
        <v>2025年部门政府购买服务预算表</v>
      </c>
      <c r="B3" s="80"/>
      <c r="C3" s="58"/>
      <c r="D3" s="80"/>
      <c r="E3" s="80"/>
      <c r="F3" s="80"/>
      <c r="G3" s="80"/>
      <c r="H3" s="81"/>
      <c r="I3" s="80"/>
      <c r="J3" s="80"/>
      <c r="K3" s="80"/>
      <c r="L3" s="58"/>
      <c r="M3" s="81"/>
      <c r="N3" s="80"/>
    </row>
    <row r="4" ht="18.75" customHeight="1" spans="1:14">
      <c r="A4" s="69" t="str">
        <f>"单位名称："&amp;"中国人民政治协商会议云南省云县委员会"</f>
        <v>单位名称：中国人民政治协商会议云南省云县委员会</v>
      </c>
      <c r="B4" s="70"/>
      <c r="C4" s="82"/>
      <c r="D4" s="70"/>
      <c r="E4" s="70"/>
      <c r="F4" s="70"/>
      <c r="G4" s="70"/>
      <c r="H4" s="79"/>
      <c r="I4" s="72"/>
      <c r="J4" s="72"/>
      <c r="K4" s="72"/>
      <c r="L4" s="73"/>
      <c r="M4" s="99"/>
      <c r="N4" s="98" t="s">
        <v>170</v>
      </c>
    </row>
    <row r="5" ht="18.75" customHeight="1" spans="1:14">
      <c r="A5" s="12" t="s">
        <v>394</v>
      </c>
      <c r="B5" s="83" t="s">
        <v>414</v>
      </c>
      <c r="C5" s="84" t="s">
        <v>415</v>
      </c>
      <c r="D5" s="46" t="s">
        <v>190</v>
      </c>
      <c r="E5" s="46"/>
      <c r="F5" s="46"/>
      <c r="G5" s="46"/>
      <c r="H5" s="85"/>
      <c r="I5" s="46"/>
      <c r="J5" s="46"/>
      <c r="K5" s="46"/>
      <c r="L5" s="74"/>
      <c r="M5" s="85"/>
      <c r="N5" s="47"/>
    </row>
    <row r="6" ht="18.75" customHeight="1" spans="1:14">
      <c r="A6" s="17"/>
      <c r="B6" s="86"/>
      <c r="C6" s="87"/>
      <c r="D6" s="86" t="s">
        <v>56</v>
      </c>
      <c r="E6" s="86" t="s">
        <v>59</v>
      </c>
      <c r="F6" s="86" t="s">
        <v>400</v>
      </c>
      <c r="G6" s="86" t="s">
        <v>401</v>
      </c>
      <c r="H6" s="87" t="s">
        <v>402</v>
      </c>
      <c r="I6" s="100" t="s">
        <v>79</v>
      </c>
      <c r="J6" s="100"/>
      <c r="K6" s="100"/>
      <c r="L6" s="101"/>
      <c r="M6" s="102"/>
      <c r="N6" s="88"/>
    </row>
    <row r="7" ht="26.25" customHeight="1" spans="1:14">
      <c r="A7" s="19"/>
      <c r="B7" s="88"/>
      <c r="C7" s="89"/>
      <c r="D7" s="88"/>
      <c r="E7" s="88"/>
      <c r="F7" s="88"/>
      <c r="G7" s="88"/>
      <c r="H7" s="89"/>
      <c r="I7" s="88" t="s">
        <v>58</v>
      </c>
      <c r="J7" s="88" t="s">
        <v>65</v>
      </c>
      <c r="K7" s="88" t="s">
        <v>198</v>
      </c>
      <c r="L7" s="103" t="s">
        <v>67</v>
      </c>
      <c r="M7" s="89" t="s">
        <v>68</v>
      </c>
      <c r="N7" s="88" t="s">
        <v>69</v>
      </c>
    </row>
    <row r="8" ht="18.75" customHeight="1" spans="1:14">
      <c r="A8" s="90">
        <v>1</v>
      </c>
      <c r="B8" s="90">
        <v>2</v>
      </c>
      <c r="C8" s="90">
        <v>3</v>
      </c>
      <c r="D8" s="90">
        <v>4</v>
      </c>
      <c r="E8" s="90">
        <v>5</v>
      </c>
      <c r="F8" s="90">
        <v>6</v>
      </c>
      <c r="G8" s="90">
        <v>7</v>
      </c>
      <c r="H8" s="90">
        <v>8</v>
      </c>
      <c r="I8" s="90">
        <v>9</v>
      </c>
      <c r="J8" s="90">
        <v>10</v>
      </c>
      <c r="K8" s="90">
        <v>11</v>
      </c>
      <c r="L8" s="90">
        <v>12</v>
      </c>
      <c r="M8" s="90">
        <v>13</v>
      </c>
      <c r="N8" s="90">
        <v>14</v>
      </c>
    </row>
    <row r="9" ht="18.75" customHeight="1" spans="1:14">
      <c r="A9" s="91"/>
      <c r="B9" s="92"/>
      <c r="C9" s="9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91"/>
      <c r="B10" s="92"/>
      <c r="C10" s="9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94" t="s">
        <v>121</v>
      </c>
      <c r="B11" s="95"/>
      <c r="C11" s="9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9">
      <c r="A12" s="77" t="s">
        <v>416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</row>
    <row r="13" customHeight="1" spans="1:19">
      <c r="A13" s="77" t="s">
        <v>417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</row>
  </sheetData>
  <mergeCells count="15">
    <mergeCell ref="A3:N3"/>
    <mergeCell ref="A4:C4"/>
    <mergeCell ref="D5:N5"/>
    <mergeCell ref="I6:N6"/>
    <mergeCell ref="A11:C11"/>
    <mergeCell ref="A12:S12"/>
    <mergeCell ref="A13:S13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1"/>
  <sheetViews>
    <sheetView showZeros="0" workbookViewId="0">
      <pane ySplit="1" topLeftCell="A2" activePane="bottomLeft" state="frozen"/>
      <selection/>
      <selection pane="bottomLeft" activeCell="A11" sqref="A11:P1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67"/>
      <c r="G2" s="40"/>
      <c r="H2" s="40"/>
      <c r="I2" s="40" t="s">
        <v>418</v>
      </c>
    </row>
    <row r="3" ht="27.75" customHeight="1" spans="1:9">
      <c r="A3" s="68" t="str">
        <f>"2025"&amp;"年县对下转移支付预算表"</f>
        <v>2025年县对下转移支付预算表</v>
      </c>
      <c r="B3" s="7"/>
      <c r="C3" s="7"/>
      <c r="D3" s="7"/>
      <c r="E3" s="7"/>
      <c r="F3" s="7"/>
      <c r="G3" s="58"/>
      <c r="H3" s="58"/>
      <c r="I3" s="7"/>
    </row>
    <row r="4" ht="18.75" customHeight="1" spans="1:9">
      <c r="A4" s="69" t="str">
        <f>"单位名称："&amp;"中国人民政治协商会议云南省云县委员会"</f>
        <v>单位名称：中国人民政治协商会议云南省云县委员会</v>
      </c>
      <c r="B4" s="70"/>
      <c r="C4" s="70"/>
      <c r="D4" s="71"/>
      <c r="E4" s="72"/>
      <c r="G4" s="73"/>
      <c r="H4" s="73"/>
      <c r="I4" s="40" t="s">
        <v>170</v>
      </c>
    </row>
    <row r="5" ht="18.75" customHeight="1" spans="1:9">
      <c r="A5" s="32" t="s">
        <v>419</v>
      </c>
      <c r="B5" s="13" t="s">
        <v>190</v>
      </c>
      <c r="C5" s="14"/>
      <c r="D5" s="14"/>
      <c r="E5" s="13" t="s">
        <v>420</v>
      </c>
      <c r="F5" s="14"/>
      <c r="G5" s="74"/>
      <c r="H5" s="74"/>
      <c r="I5" s="15"/>
    </row>
    <row r="6" ht="18.75" customHeight="1" spans="1:9">
      <c r="A6" s="34"/>
      <c r="B6" s="33" t="s">
        <v>56</v>
      </c>
      <c r="C6" s="12" t="s">
        <v>59</v>
      </c>
      <c r="D6" s="75" t="s">
        <v>421</v>
      </c>
      <c r="E6" s="76" t="s">
        <v>422</v>
      </c>
      <c r="F6" s="76" t="s">
        <v>422</v>
      </c>
      <c r="G6" s="76" t="s">
        <v>422</v>
      </c>
      <c r="H6" s="76" t="s">
        <v>422</v>
      </c>
      <c r="I6" s="76" t="s">
        <v>422</v>
      </c>
    </row>
    <row r="7" ht="18.75" customHeight="1" spans="1:9">
      <c r="A7" s="76">
        <v>1</v>
      </c>
      <c r="B7" s="76">
        <v>2</v>
      </c>
      <c r="C7" s="76">
        <v>3</v>
      </c>
      <c r="D7" s="76">
        <v>4</v>
      </c>
      <c r="E7" s="76">
        <v>5</v>
      </c>
      <c r="F7" s="76">
        <v>6</v>
      </c>
      <c r="G7" s="76">
        <v>7</v>
      </c>
      <c r="H7" s="76">
        <v>8</v>
      </c>
      <c r="I7" s="76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6">
      <c r="A10" s="77" t="s">
        <v>423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</row>
    <row r="11" customHeight="1" spans="1:16">
      <c r="A11" s="77" t="s">
        <v>424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</row>
  </sheetData>
  <mergeCells count="7">
    <mergeCell ref="A3:I3"/>
    <mergeCell ref="A4:E4"/>
    <mergeCell ref="B5:D5"/>
    <mergeCell ref="E5:I5"/>
    <mergeCell ref="A10:P10"/>
    <mergeCell ref="A11:P11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pane ySplit="1" topLeftCell="A2" activePane="bottomLeft" state="frozen"/>
      <selection/>
      <selection pane="bottomLeft" activeCell="A10" sqref="A10:K10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425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8"/>
      <c r="G3" s="7"/>
      <c r="H3" s="58"/>
      <c r="I3" s="58"/>
      <c r="J3" s="7"/>
    </row>
    <row r="4" ht="18.75" customHeight="1" spans="1:8">
      <c r="A4" s="8" t="str">
        <f>"单位名称："&amp;"中国人民政治协商会议云南省云县委员会"</f>
        <v>单位名称：中国人民政治协商会议云南省云县委员会</v>
      </c>
      <c r="B4" s="4"/>
      <c r="C4" s="4"/>
      <c r="D4" s="4"/>
      <c r="E4" s="4"/>
      <c r="F4" s="59"/>
      <c r="G4" s="4"/>
      <c r="H4" s="59"/>
    </row>
    <row r="5" ht="18.75" customHeight="1" spans="1:10">
      <c r="A5" s="48" t="s">
        <v>286</v>
      </c>
      <c r="B5" s="48" t="s">
        <v>287</v>
      </c>
      <c r="C5" s="48" t="s">
        <v>288</v>
      </c>
      <c r="D5" s="48" t="s">
        <v>289</v>
      </c>
      <c r="E5" s="48" t="s">
        <v>290</v>
      </c>
      <c r="F5" s="60" t="s">
        <v>291</v>
      </c>
      <c r="G5" s="48" t="s">
        <v>292</v>
      </c>
      <c r="H5" s="60" t="s">
        <v>293</v>
      </c>
      <c r="I5" s="60" t="s">
        <v>294</v>
      </c>
      <c r="J5" s="48" t="s">
        <v>295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60">
        <v>6</v>
      </c>
      <c r="G6" s="48">
        <v>7</v>
      </c>
      <c r="H6" s="60">
        <v>8</v>
      </c>
      <c r="I6" s="60">
        <v>9</v>
      </c>
      <c r="J6" s="48">
        <v>10</v>
      </c>
    </row>
    <row r="7" ht="18.75" customHeight="1" spans="1:10">
      <c r="A7" s="22"/>
      <c r="B7" s="61"/>
      <c r="C7" s="61"/>
      <c r="D7" s="61"/>
      <c r="E7" s="62"/>
      <c r="F7" s="63"/>
      <c r="G7" s="62"/>
      <c r="H7" s="63"/>
      <c r="I7" s="63"/>
      <c r="J7" s="62"/>
    </row>
    <row r="8" ht="18.75" customHeight="1" spans="1:10">
      <c r="A8" s="22"/>
      <c r="B8" s="22"/>
      <c r="C8" s="22"/>
      <c r="D8" s="22"/>
      <c r="E8" s="22"/>
      <c r="F8" s="64"/>
      <c r="G8" s="22"/>
      <c r="H8" s="22"/>
      <c r="I8" s="22"/>
      <c r="J8" s="22"/>
    </row>
    <row r="9" customHeight="1" spans="1:11">
      <c r="A9" s="65" t="s">
        <v>426</v>
      </c>
      <c r="B9" s="65"/>
      <c r="C9" s="65"/>
      <c r="D9" s="65"/>
      <c r="E9" s="65"/>
      <c r="F9" s="65"/>
      <c r="G9" s="65"/>
      <c r="H9" s="65"/>
      <c r="I9" s="65"/>
      <c r="J9" s="65"/>
      <c r="K9" s="65"/>
    </row>
    <row r="10" customHeight="1" spans="1:11">
      <c r="A10" s="66" t="s">
        <v>427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</row>
  </sheetData>
  <mergeCells count="4">
    <mergeCell ref="A3:J3"/>
    <mergeCell ref="A4:H4"/>
    <mergeCell ref="A9:K9"/>
    <mergeCell ref="A10:K10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pane ySplit="1" topLeftCell="A2" activePane="bottomLeft" state="frozen"/>
      <selection/>
      <selection pane="bottomLeft" activeCell="L11" sqref="L1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428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"单位名称："&amp;"中国人民政治协商会议云南省云县委员会"</f>
        <v>单位名称：中国人民政治协商会议云南省云县委员会</v>
      </c>
      <c r="B4" s="9"/>
      <c r="C4" s="4"/>
      <c r="H4" s="44" t="s">
        <v>170</v>
      </c>
    </row>
    <row r="5" ht="18.75" customHeight="1" spans="1:8">
      <c r="A5" s="12" t="s">
        <v>183</v>
      </c>
      <c r="B5" s="12" t="s">
        <v>429</v>
      </c>
      <c r="C5" s="12" t="s">
        <v>430</v>
      </c>
      <c r="D5" s="12" t="s">
        <v>431</v>
      </c>
      <c r="E5" s="12" t="s">
        <v>432</v>
      </c>
      <c r="F5" s="45" t="s">
        <v>433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398</v>
      </c>
      <c r="G6" s="48" t="s">
        <v>434</v>
      </c>
      <c r="H6" s="48" t="s">
        <v>435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35" customHeight="1" spans="1:8">
      <c r="A8" s="49" t="s">
        <v>71</v>
      </c>
      <c r="B8" s="50" t="s">
        <v>436</v>
      </c>
      <c r="C8" s="51" t="s">
        <v>437</v>
      </c>
      <c r="D8" s="52" t="s">
        <v>411</v>
      </c>
      <c r="E8" s="52" t="s">
        <v>409</v>
      </c>
      <c r="F8" s="53">
        <v>1</v>
      </c>
      <c r="G8" s="24">
        <v>2000</v>
      </c>
      <c r="H8" s="24">
        <v>2000</v>
      </c>
    </row>
    <row r="9" ht="53" customHeight="1" spans="1:8">
      <c r="A9" s="49" t="s">
        <v>71</v>
      </c>
      <c r="B9" s="50" t="s">
        <v>436</v>
      </c>
      <c r="C9" s="51" t="s">
        <v>437</v>
      </c>
      <c r="D9" s="52" t="s">
        <v>411</v>
      </c>
      <c r="E9" s="52" t="s">
        <v>409</v>
      </c>
      <c r="F9" s="53">
        <v>1</v>
      </c>
      <c r="G9" s="24">
        <v>3000</v>
      </c>
      <c r="H9" s="24">
        <v>3000</v>
      </c>
    </row>
    <row r="10" ht="49" customHeight="1" spans="1:8">
      <c r="A10" s="49" t="s">
        <v>71</v>
      </c>
      <c r="B10" s="50" t="s">
        <v>436</v>
      </c>
      <c r="C10" s="54" t="s">
        <v>438</v>
      </c>
      <c r="D10" s="55" t="s">
        <v>408</v>
      </c>
      <c r="E10" s="56" t="s">
        <v>409</v>
      </c>
      <c r="F10" s="53">
        <v>1</v>
      </c>
      <c r="G10" s="24">
        <v>8000</v>
      </c>
      <c r="H10" s="24">
        <v>8000</v>
      </c>
    </row>
    <row r="11" ht="39" customHeight="1" spans="1:8">
      <c r="A11" s="27" t="s">
        <v>56</v>
      </c>
      <c r="B11" s="55"/>
      <c r="C11" s="55"/>
      <c r="D11" s="55"/>
      <c r="E11" s="57"/>
      <c r="F11" s="53"/>
      <c r="G11" s="24"/>
      <c r="H11" s="24">
        <f>SUM(H8:H10)</f>
        <v>13000</v>
      </c>
    </row>
  </sheetData>
  <mergeCells count="9">
    <mergeCell ref="A3:H3"/>
    <mergeCell ref="A4:C4"/>
    <mergeCell ref="F5:H5"/>
    <mergeCell ref="A11:E11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A13" sqref="A13:K13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439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"单位名称："&amp;"中国人民政治协商会议云南省云县委员会"</f>
        <v>单位名称：中国人民政治协商会议云南省云县委员会</v>
      </c>
      <c r="B4" s="9"/>
      <c r="C4" s="9"/>
      <c r="D4" s="9"/>
      <c r="E4" s="9"/>
      <c r="F4" s="9"/>
      <c r="G4" s="9"/>
      <c r="H4" s="10"/>
      <c r="I4" s="10"/>
      <c r="J4" s="10"/>
      <c r="K4" s="5" t="s">
        <v>170</v>
      </c>
    </row>
    <row r="5" ht="18.75" customHeight="1" spans="1:11">
      <c r="A5" s="11" t="s">
        <v>270</v>
      </c>
      <c r="B5" s="11" t="s">
        <v>185</v>
      </c>
      <c r="C5" s="11" t="s">
        <v>271</v>
      </c>
      <c r="D5" s="12" t="s">
        <v>186</v>
      </c>
      <c r="E5" s="12" t="s">
        <v>187</v>
      </c>
      <c r="F5" s="12" t="s">
        <v>272</v>
      </c>
      <c r="G5" s="12" t="s">
        <v>273</v>
      </c>
      <c r="H5" s="32" t="s">
        <v>56</v>
      </c>
      <c r="I5" s="13" t="s">
        <v>440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121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1">
      <c r="A12" s="39" t="s">
        <v>441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customHeight="1" spans="1:11">
      <c r="A13" s="39" t="s">
        <v>442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</sheetData>
  <mergeCells count="17">
    <mergeCell ref="A3:K3"/>
    <mergeCell ref="A4:G4"/>
    <mergeCell ref="I5:K5"/>
    <mergeCell ref="A11:G11"/>
    <mergeCell ref="A12:K12"/>
    <mergeCell ref="A13:K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443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"单位名称："&amp;"中国人民政治协商会议云南省云县委员会"</f>
        <v>单位名称：中国人民政治协商会议云南省云县委员会</v>
      </c>
      <c r="B4" s="9"/>
      <c r="C4" s="9"/>
      <c r="D4" s="9"/>
      <c r="E4" s="10"/>
      <c r="F4" s="10"/>
      <c r="G4" s="5" t="s">
        <v>170</v>
      </c>
    </row>
    <row r="5" ht="18.75" customHeight="1" spans="1:7">
      <c r="A5" s="11" t="s">
        <v>271</v>
      </c>
      <c r="B5" s="11" t="s">
        <v>270</v>
      </c>
      <c r="C5" s="11" t="s">
        <v>185</v>
      </c>
      <c r="D5" s="12" t="s">
        <v>444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28" customHeight="1" spans="1:7">
      <c r="A9" s="22" t="s">
        <v>71</v>
      </c>
      <c r="B9" s="23"/>
      <c r="C9" s="23"/>
      <c r="D9" s="22"/>
      <c r="E9" s="24">
        <v>1000000</v>
      </c>
      <c r="F9" s="24"/>
      <c r="G9" s="24"/>
    </row>
    <row r="10" ht="27" customHeight="1" spans="1:7">
      <c r="A10" s="25" t="s">
        <v>71</v>
      </c>
      <c r="B10" s="22"/>
      <c r="C10" s="22"/>
      <c r="D10" s="22"/>
      <c r="E10" s="24">
        <v>1000000</v>
      </c>
      <c r="F10" s="24"/>
      <c r="G10" s="24"/>
    </row>
    <row r="11" ht="18.75" customHeight="1" spans="1:7">
      <c r="A11" s="26"/>
      <c r="B11" s="22" t="s">
        <v>445</v>
      </c>
      <c r="C11" s="22" t="s">
        <v>279</v>
      </c>
      <c r="D11" s="22" t="s">
        <v>446</v>
      </c>
      <c r="E11" s="24">
        <v>210000</v>
      </c>
      <c r="F11" s="24"/>
      <c r="G11" s="24"/>
    </row>
    <row r="12" ht="18.75" customHeight="1" spans="1:7">
      <c r="A12" s="26"/>
      <c r="B12" s="22" t="s">
        <v>445</v>
      </c>
      <c r="C12" s="22" t="s">
        <v>281</v>
      </c>
      <c r="D12" s="22" t="s">
        <v>446</v>
      </c>
      <c r="E12" s="24">
        <v>471500</v>
      </c>
      <c r="F12" s="24"/>
      <c r="G12" s="24"/>
    </row>
    <row r="13" ht="18.75" customHeight="1" spans="1:7">
      <c r="A13" s="26"/>
      <c r="B13" s="22" t="s">
        <v>445</v>
      </c>
      <c r="C13" s="22" t="s">
        <v>276</v>
      </c>
      <c r="D13" s="22" t="s">
        <v>446</v>
      </c>
      <c r="E13" s="24">
        <v>318500</v>
      </c>
      <c r="F13" s="24"/>
      <c r="G13" s="24"/>
    </row>
    <row r="14" ht="18.75" customHeight="1" spans="1:7">
      <c r="A14" s="27" t="s">
        <v>56</v>
      </c>
      <c r="B14" s="28" t="s">
        <v>447</v>
      </c>
      <c r="C14" s="28"/>
      <c r="D14" s="29"/>
      <c r="E14" s="24">
        <v>1000000</v>
      </c>
      <c r="F14" s="24"/>
      <c r="G14" s="24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李绍月</cp:lastModifiedBy>
  <dcterms:created xsi:type="dcterms:W3CDTF">2025-03-11T01:52:00Z</dcterms:created>
  <dcterms:modified xsi:type="dcterms:W3CDTF">2025-03-17T08:40:18Z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EB77AE3B5E3545DCBD7D6D0EFA6FEF67_13</vt:lpwstr>
  </property>
  <property fmtid="{D5CDD505-2E9C-101B-9397-08002B2CF9AE}" pid="3" name="KSOProductBuildVer">
    <vt:lpwstr>2052-12.1.0.18912</vt:lpwstr>
  </property>
</Properties>
</file>