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<sst xmlns="http://schemas.openxmlformats.org/spreadsheetml/2006/main" count="1092" uniqueCount="420">
  <si>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</si>
  <si>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</si>
  <si>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</si>
  <si>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</si>
  <si>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</si>
  <si>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</si>
  <si>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</si>
  <si>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</si>
  <si>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</si>
  <si>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</si>
  <si>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</si>
  <si>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</si>
  <si>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</si>
  <si>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</si>
  <si>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</si>
  <si>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</si>
  <si>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</si>
  <si>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</si>
  <si>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</si>
  <si>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</si>
  <si>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</si>
  <si>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</si>
  <si>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</si>
  <si>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</si>
  <si>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</si>
  <si>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</si>
  <si>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</si>
  <si>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</si>
  <si>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</si>
  <si>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</si>
  <si>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</si>
  <si>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</si>
  <si>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</si>
  <si>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</si>
  <si>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</si>
  <si>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</si>
  <si>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</si>
  <si>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</si>
  <si>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</si>
  <si>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</si>
  <si>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</si>
  <si>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</si>
  <si>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</si>
  <si>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</si>
  <si>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</si>
  <si>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</si>
  <si>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</si>
  <si>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</si>
  <si>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</si>
  <si>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</si>
  <si>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</si>
  <si>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</si>
  <si>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</si>
  <si>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</si>
  <si>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</si>
  <si>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</si>
  <si>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</si>
  <si>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</si>
  <si>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</si>
  <si>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</si>
  <si>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</si>
  <si>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</si>
  <si>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</si>
  <si>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</si>
  <si>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</si>
  <si>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</si>
  <si>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</si>
  <si>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</si>
  <si>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</si>
  <si>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</si>
  <si>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123</t>
  </si>
  <si>
    <t>云县交通运输局</t>
  </si>
  <si>
    <t>123001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</si>
  <si>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</si>
  <si>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</si>
  <si>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</si>
  <si>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</si>
  <si>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</si>
  <si>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</si>
  <si>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</si>
  <si>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</si>
  <si>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</si>
  <si>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</si>
  <si>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</si>
  <si>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</si>
  <si>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</si>
  <si>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</si>
  <si>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</si>
  <si>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</si>
  <si>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</si>
  <si>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</si>
  <si>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</si>
  <si>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</si>
  <si>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</si>
  <si>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</si>
  <si>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</si>
  <si>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</si>
  <si>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</si>
  <si>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</si>
  <si>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</si>
  <si>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</si>
  <si>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</si>
  <si>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</si>
  <si>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</si>
  <si>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</si>
  <si>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</si>
  <si>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</si>
  <si>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</si>
  <si>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</si>
  <si>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</si>
  <si>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</si>
  <si>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</si>
  <si>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</si>
  <si>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2140104</t>
  </si>
  <si>
    <t>公路建设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</si>
  <si>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</si>
  <si>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</si>
  <si>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</si>
  <si>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</si>
  <si>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</si>
  <si>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</si>
  <si>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</si>
  <si>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</si>
  <si>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</si>
  <si>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</si>
  <si>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</si>
  <si>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</si>
  <si>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</si>
  <si>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</si>
  <si>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</si>
  <si>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</si>
  <si>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</si>
  <si>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</si>
  <si>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</si>
  <si>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</si>
  <si>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</si>
  <si>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</si>
  <si>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</si>
  <si>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</si>
  <si>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</si>
  <si>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</si>
  <si>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</si>
  <si>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</si>
  <si>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</si>
  <si>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</si>
  <si>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</si>
  <si>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</si>
  <si>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</si>
  <si>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</si>
  <si>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</si>
  <si>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</si>
  <si>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</si>
  <si>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</si>
  <si>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</si>
  <si>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</si>
  <si>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</si>
  <si>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</si>
  <si>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</si>
  <si>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</si>
  <si>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</si>
  <si>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</si>
  <si>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</si>
  <si>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</si>
  <si>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</si>
  <si>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</si>
  <si>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</si>
  <si>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</si>
  <si>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</si>
  <si>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</si>
  <si>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</si>
  <si>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</si>
  <si>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</si>
  <si>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</si>
  <si>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</si>
  <si>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</si>
  <si>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</si>
  <si>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</si>
  <si>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</si>
  <si>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</si>
  <si>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</si>
  <si>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</si>
  <si>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</si>
  <si>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</si>
  <si>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</si>
  <si>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</si>
  <si>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</si>
  <si>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</si>
  <si>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</si>
  <si>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</si>
  <si>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</si>
  <si>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</si>
  <si>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</si>
  <si>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</si>
  <si>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</si>
  <si>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</si>
  <si>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</si>
  <si>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</si>
  <si>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</si>
  <si>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</si>
  <si>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</si>
  <si>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</si>
  <si>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</si>
  <si>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530922210000000003507</t>
  </si>
  <si>
    <t>事业人员支出工资</t>
  </si>
  <si>
    <t>30101</t>
  </si>
  <si>
    <t>基本工资</t>
  </si>
  <si>
    <t>530922210000000003506</t>
  </si>
  <si>
    <t>行政人员支出工资</t>
  </si>
  <si>
    <t>30102</t>
  </si>
  <si>
    <t>津贴补贴</t>
  </si>
  <si>
    <t>530922231100001443281</t>
  </si>
  <si>
    <t>行政人员绩效考核奖励（2017年提高标准部分）</t>
  </si>
  <si>
    <t>30103</t>
  </si>
  <si>
    <t>奖金</t>
  </si>
  <si>
    <t>530922231100001443300</t>
  </si>
  <si>
    <t>事业绩效工资（2017年提高标准部分）</t>
  </si>
  <si>
    <t>30107</t>
  </si>
  <si>
    <t>绩效工资</t>
  </si>
  <si>
    <t>530922210000000003508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</si>
  <si>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</si>
  <si>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</si>
  <si>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</si>
  <si>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</si>
  <si>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</si>
  <si>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</si>
  <si>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</si>
  <si>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</si>
  <si>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</si>
  <si>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</si>
  <si>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</si>
  <si>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530922210000000003509</t>
  </si>
  <si>
    <t>30113</t>
  </si>
  <si>
    <t>530922251100003813944</t>
  </si>
  <si>
    <t>单位编外人员经费</t>
  </si>
  <si>
    <t>30199</t>
  </si>
  <si>
    <t>其他工资福利支出</t>
  </si>
  <si>
    <t>530922210000000003516</t>
  </si>
  <si>
    <t>一般公用经费</t>
  </si>
  <si>
    <t>30201</t>
  </si>
  <si>
    <t>办公费</t>
  </si>
  <si>
    <t>30211</t>
  </si>
  <si>
    <t>差旅费</t>
  </si>
  <si>
    <t>30205</t>
  </si>
  <si>
    <t>水费</t>
  </si>
  <si>
    <t>30206</t>
  </si>
  <si>
    <t>电费</t>
  </si>
  <si>
    <t>530922241100002247866</t>
  </si>
  <si>
    <t>公务接待费（一般公用经费）</t>
  </si>
  <si>
    <t>30217</t>
  </si>
  <si>
    <t>530922210000000003517</t>
  </si>
  <si>
    <t>职工教育经费</t>
  </si>
  <si>
    <t>30216</t>
  </si>
  <si>
    <t>培训费</t>
  </si>
  <si>
    <t>530922210000000003515</t>
  </si>
  <si>
    <t>工会经费</t>
  </si>
  <si>
    <t>30228</t>
  </si>
  <si>
    <t>530922210000000003512</t>
  </si>
  <si>
    <t>公务用车运行维护费</t>
  </si>
  <si>
    <t>30231</t>
  </si>
  <si>
    <t>530922210000000003513</t>
  </si>
  <si>
    <t>行政人员公务交通补贴</t>
  </si>
  <si>
    <t>30239</t>
  </si>
  <si>
    <t>其他交通费用</t>
  </si>
  <si>
    <t>530922210000000003510</t>
  </si>
  <si>
    <t>离退休费</t>
  </si>
  <si>
    <t>30302</t>
  </si>
  <si>
    <t>退休费</t>
  </si>
  <si>
    <t>530922210000000004772</t>
  </si>
  <si>
    <t>机关事业单位职工死亡抚恤</t>
  </si>
  <si>
    <t>30304</t>
  </si>
  <si>
    <t>抚恤金</t>
  </si>
  <si>
    <t>530922210000000004771</t>
  </si>
  <si>
    <t>护理费</t>
  </si>
  <si>
    <t>30305</t>
  </si>
  <si>
    <t>生活补助</t>
  </si>
  <si>
    <t>530922210000000004774</t>
  </si>
  <si>
    <t>建房安家费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</si>
  <si>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</si>
  <si>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</si>
  <si>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</si>
  <si>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</si>
  <si>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</si>
  <si>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</si>
  <si>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</si>
  <si>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</si>
  <si>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</si>
  <si>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春节走访慰问活动的补助资金</t>
  </si>
  <si>
    <t>事业发展类</t>
  </si>
  <si>
    <t>530922231100001652407</t>
  </si>
  <si>
    <t>高速公路还本付息的补助资金</t>
  </si>
  <si>
    <t>530922251100003937969</t>
  </si>
  <si>
    <t>31005</t>
  </si>
  <si>
    <t>基础设施建设</t>
  </si>
  <si>
    <t>农村公路管理养护地方配套的补助资金</t>
  </si>
  <si>
    <t>530922221100000377157</t>
  </si>
  <si>
    <t>乡镇通三级公路交通建设项目纳入县财政预算的补助资金</t>
  </si>
  <si>
    <t>530922241100002378951</t>
  </si>
  <si>
    <t>云县多式联运规模以上企业培育的补助资金</t>
  </si>
  <si>
    <t>530922241100002586366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</si>
  <si>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</si>
  <si>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</si>
  <si>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</si>
  <si>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</si>
  <si>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</si>
  <si>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</si>
  <si>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</si>
  <si>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</si>
  <si>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</si>
  <si>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</si>
  <si>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</si>
  <si>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云县多式联运规模以上企业培育工作</t>
  </si>
  <si>
    <t>产出指标</t>
  </si>
  <si>
    <t>数量指标</t>
  </si>
  <si>
    <t>云县多式联运规模以上企业培育</t>
  </si>
  <si>
    <t>&gt;=</t>
  </si>
  <si>
    <t>元</t>
  </si>
  <si>
    <t>定量指标</t>
  </si>
  <si>
    <t>质量指标</t>
  </si>
  <si>
    <t>企业升规入库</t>
  </si>
  <si>
    <t>&lt;=</t>
  </si>
  <si>
    <t>户</t>
  </si>
  <si>
    <t>效益指标</t>
  </si>
  <si>
    <t>社会效益</t>
  </si>
  <si>
    <t>优化行业企业结构，培育新的经济增长点</t>
  </si>
  <si>
    <t>%</t>
  </si>
  <si>
    <t>满意度指标</t>
  </si>
  <si>
    <t>服务对象满意度</t>
  </si>
  <si>
    <t>提升群众满意度</t>
  </si>
  <si>
    <t>2025年春节走访慰问活动的补助资金</t>
  </si>
  <si>
    <t>100%</t>
  </si>
  <si>
    <t>平方米/公里/立方/亩等</t>
  </si>
  <si>
    <t>2023年春节走访慰问活动的补助资金</t>
  </si>
  <si>
    <t>时效指标</t>
  </si>
  <si>
    <t>=</t>
  </si>
  <si>
    <t>公里</t>
  </si>
  <si>
    <t>公路行车安全</t>
  </si>
  <si>
    <t>提升群众行车安全</t>
  </si>
  <si>
    <t>提高群众满意度</t>
  </si>
  <si>
    <t>改建乡镇通三级公路10公里</t>
  </si>
  <si>
    <t>提升公路安全水平</t>
  </si>
  <si>
    <t>新改建公路项目适应未来一定时期内交通需求</t>
  </si>
  <si>
    <t>改善通行服务水平群众满意度</t>
  </si>
  <si>
    <t>加快推进云县交通基础设施建设，积极拓宽发展渠道，努力完成公路水路建设任务，实现云县综合交通运输发展新跨越。加大全县公路水路养护投入，全面提升管养水平，实现公路水路的安全畅通，为人民群众安全便捷出行提供交通运输保障。</t>
  </si>
  <si>
    <t>管养好县道522公里、乡道1385公里、村道233公里、桥梁、村道安防15公里</t>
  </si>
  <si>
    <t>管养好县道522公里、乡道1385公里、村道233公里、桥梁</t>
  </si>
  <si>
    <t>按期完成投资</t>
  </si>
  <si>
    <t>基本公共服务水平、公路安全水平提升</t>
  </si>
  <si>
    <t>改善通行服务水平群满意度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</si>
  <si>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</si>
  <si>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</si>
  <si>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</si>
  <si>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</si>
  <si>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说明：云县交通运输局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年无政府性基金预算支出，所以本表无数据，因此公开空表。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</si>
  <si>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</si>
  <si>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</si>
  <si>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</si>
  <si>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</si>
  <si>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</si>
  <si>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</si>
  <si>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</si>
  <si>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</si>
  <si>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</si>
  <si>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</si>
  <si>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车辆加油、添加燃料服务</t>
  </si>
  <si>
    <t>车辆维修和保养服务</t>
  </si>
  <si>
    <t>便携式计算机</t>
  </si>
  <si>
    <t>复印机</t>
  </si>
  <si>
    <t>复印纸</t>
  </si>
  <si>
    <t>家具用具</t>
  </si>
  <si>
    <t>柜类</t>
  </si>
  <si>
    <t>基础软件</t>
  </si>
  <si>
    <t>台、桌类</t>
  </si>
  <si>
    <t>台式计算机</t>
  </si>
  <si>
    <t>椅凳类</t>
  </si>
  <si>
    <t>预算08表</t>
  </si>
  <si>
    <t>政府购买服务项目</t>
  </si>
  <si>
    <t>政府购买服务目录</t>
  </si>
  <si>
    <r>
      <rPr>
        <sz val="9"/>
        <color rgb="FF000000"/>
        <rFont val="宋体"/>
        <charset val="134"/>
      </rPr>
      <t>说明：云县交通运输局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年无部门政府购买服务支出，所以本表无数据，因此公开空表。</t>
    </r>
  </si>
  <si>
    <t>预算09-1表</t>
  </si>
  <si>
    <t>单位名称（项目）</t>
  </si>
  <si>
    <t>地区</t>
  </si>
  <si>
    <t>政府性基金</t>
  </si>
  <si>
    <t>爱华镇</t>
  </si>
  <si>
    <t>涌宝镇</t>
  </si>
  <si>
    <t>幸福镇</t>
  </si>
  <si>
    <t>晓街乡</t>
  </si>
  <si>
    <t>茂兰镇</t>
  </si>
  <si>
    <t>忙怀乡</t>
  </si>
  <si>
    <t>漫湾镇</t>
  </si>
  <si>
    <t>栗树乡</t>
  </si>
  <si>
    <t>后箐乡</t>
  </si>
  <si>
    <t>大寨镇</t>
  </si>
  <si>
    <t>大朝山西镇</t>
  </si>
  <si>
    <t>茶房乡</t>
  </si>
  <si>
    <r>
      <rPr>
        <sz val="9"/>
        <color rgb="FF000000"/>
        <rFont val="宋体"/>
        <charset val="134"/>
      </rPr>
      <t>说明：云县交通运输局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年无县对下转移支付支出，所以本表无数据，因此公开空表。</t>
    </r>
  </si>
  <si>
    <t>预算09-2表</t>
  </si>
  <si>
    <t>说明：云县交通运输局2025年无县对下转移支付支出，所以本表无数据，因此公开空表。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</si>
  <si>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</si>
  <si>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</si>
  <si>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</si>
  <si>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</si>
  <si>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</si>
  <si>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</si>
  <si>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</si>
  <si>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</si>
  <si>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A02010108便携式计算机</t>
  </si>
  <si>
    <t>A02020100复印机</t>
  </si>
  <si>
    <t>A05010500家具用具</t>
  </si>
  <si>
    <t>A08060301基础软件</t>
  </si>
  <si>
    <t>A05010200家具用具</t>
  </si>
  <si>
    <t>A02010105台式计算机</t>
  </si>
  <si>
    <t>A05010300家具用具</t>
  </si>
  <si>
    <t>预算11表</t>
  </si>
  <si>
    <t>上级补助</t>
  </si>
  <si>
    <t>说明：云县交通运输局2025年无转移支付补助支出，所以本表无数据，因此公开空表。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</si>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</sst>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4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6"/>
      <color rgb="FF000000"/>
      <name val="仿宋"/>
      <charset val="134"/>
    </font>
    <font>
      <sz val="22"/>
      <name val="方正小标宋简体"/>
      <charset val="134"/>
    </font>
    <font>
      <sz val="11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name val="宋体"/>
      <charset val="134"/>
    </font>
    <font>
      <sz val="11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0"/>
      <color rgb="FF000000"/>
      <name val="Arial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" borderId="1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22" applyNumberFormat="0" applyAlignment="0" applyProtection="0">
      <alignment vertical="center"/>
    </xf>
    <xf numFmtId="0" fontId="44" fillId="5" borderId="23" applyNumberFormat="0" applyAlignment="0" applyProtection="0">
      <alignment vertical="center"/>
    </xf>
    <xf numFmtId="0" fontId="45" fillId="5" borderId="22" applyNumberFormat="0" applyAlignment="0" applyProtection="0">
      <alignment vertical="center"/>
    </xf>
    <xf numFmtId="0" fontId="46" fillId="6" borderId="24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30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center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9" fillId="0" borderId="0" xfId="0" applyFont="1" applyAlignment="1">
      <alignment horizontal="justify" vertical="top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</xf>
    <xf numFmtId="0" fontId="11" fillId="0" borderId="6" xfId="57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11" fillId="0" borderId="13" xfId="57" applyFont="1" applyFill="1" applyBorder="1" applyAlignment="1" applyProtection="1">
      <alignment horizontal="center" vertical="center"/>
    </xf>
    <xf numFmtId="0" fontId="11" fillId="0" borderId="14" xfId="57" applyFont="1" applyFill="1" applyBorder="1" applyAlignment="1" applyProtection="1">
      <alignment horizontal="center" vertical="center"/>
    </xf>
    <xf numFmtId="176" fontId="8" fillId="0" borderId="2" xfId="0" applyNumberFormat="1" applyFont="1" applyBorder="1" applyAlignment="1">
      <alignment horizontal="right" vertical="center"/>
      <protection locked="0"/>
    </xf>
    <xf numFmtId="0" fontId="0" fillId="0" borderId="15" xfId="0" applyFont="1" applyBorder="1">
      <alignment vertical="top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7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8" xfId="0" applyFont="1" applyBorder="1" applyAlignment="1">
      <alignment horizontal="center" vertical="center"/>
      <protection locked="0"/>
    </xf>
    <xf numFmtId="0" fontId="7" fillId="0" borderId="18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</xf>
    <xf numFmtId="3" fontId="6" fillId="0" borderId="8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2" fillId="0" borderId="0" xfId="0" applyFont="1" applyAlignment="1">
      <alignment horizontal="right"/>
      <protection locked="0"/>
    </xf>
    <xf numFmtId="49" fontId="12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6" xfId="0" applyNumberFormat="1" applyFont="1" applyBorder="1" applyAlignment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 wrapText="1"/>
      <protection locked="0"/>
    </xf>
    <xf numFmtId="49" fontId="7" fillId="0" borderId="8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0" fillId="0" borderId="0" xfId="0" applyFont="1" applyAlignment="1">
      <alignment horizontal="center" vertical="top"/>
      <protection locked="0"/>
    </xf>
    <xf numFmtId="49" fontId="3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49" fontId="8" fillId="0" borderId="7" xfId="5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0" fillId="0" borderId="0" xfId="0" applyFont="1" applyFill="1">
      <alignment vertical="top"/>
      <protection locked="0"/>
    </xf>
    <xf numFmtId="0" fontId="0" fillId="0" borderId="0" xfId="0" applyFont="1" applyFill="1" applyAlignment="1">
      <alignment horizontal="center" vertical="top"/>
      <protection locked="0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>
      <alignment vertical="top"/>
      <protection locked="0"/>
    </xf>
    <xf numFmtId="49" fontId="3" fillId="0" borderId="0" xfId="0" applyNumberFormat="1" applyFont="1" applyFill="1" applyAlignment="1">
      <alignment horizontal="center"/>
      <protection locked="0"/>
    </xf>
    <xf numFmtId="49" fontId="3" fillId="0" borderId="0" xfId="0" applyNumberFormat="1" applyFont="1" applyFill="1" applyAlignment="1">
      <protection locked="0"/>
    </xf>
    <xf numFmtId="0" fontId="3" fillId="0" borderId="0" xfId="0" applyFont="1" applyFill="1" applyAlignment="1">
      <alignment horizontal="center"/>
      <protection locked="0"/>
    </xf>
    <xf numFmtId="0" fontId="4" fillId="0" borderId="0" xfId="0" applyFont="1" applyFill="1" applyAlignment="1">
      <alignment horizontal="center" vertical="center"/>
      <protection locked="0"/>
    </xf>
    <xf numFmtId="0" fontId="5" fillId="0" borderId="0" xfId="0" applyFont="1" applyFill="1" applyAlignment="1">
      <alignment horizontal="center" vertical="center"/>
      <protection locked="0"/>
    </xf>
    <xf numFmtId="0" fontId="6" fillId="0" borderId="0" xfId="0" applyFont="1" applyFill="1" applyAlignment="1">
      <alignment horizontal="left" vertical="center"/>
      <protection locked="0"/>
    </xf>
    <xf numFmtId="0" fontId="7" fillId="0" borderId="0" xfId="0" applyFont="1" applyFill="1" applyAlignment="1">
      <alignment horizontal="left" vertical="center"/>
      <protection locked="0"/>
    </xf>
    <xf numFmtId="0" fontId="7" fillId="0" borderId="0" xfId="0" applyFont="1" applyFill="1" applyAlignment="1">
      <alignment horizontal="center" vertical="center"/>
      <protection locked="0"/>
    </xf>
    <xf numFmtId="0" fontId="7" fillId="0" borderId="0" xfId="0" applyFont="1" applyFill="1" applyAlignment="1">
      <alignment horizontal="center"/>
      <protection locked="0"/>
    </xf>
    <xf numFmtId="0" fontId="7" fillId="0" borderId="1" xfId="0" applyFont="1" applyFill="1" applyBorder="1" applyAlignment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 vertical="center"/>
      <protection locked="0"/>
    </xf>
    <xf numFmtId="3" fontId="3" fillId="0" borderId="7" xfId="0" applyNumberFormat="1" applyFont="1" applyFill="1" applyBorder="1" applyAlignment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left" vertical="center" indent="1"/>
    </xf>
    <xf numFmtId="0" fontId="6" fillId="0" borderId="7" xfId="0" applyFont="1" applyFill="1" applyBorder="1" applyAlignment="1">
      <alignment horizontal="left" vertical="center" wrapText="1"/>
      <protection locked="0"/>
    </xf>
    <xf numFmtId="0" fontId="6" fillId="0" borderId="7" xfId="0" applyFont="1" applyFill="1" applyBorder="1" applyAlignment="1">
      <alignment horizontal="center" vertical="center" wrapText="1"/>
      <protection locked="0"/>
    </xf>
    <xf numFmtId="49" fontId="8" fillId="0" borderId="7" xfId="50" applyNumberFormat="1" applyFont="1" applyFill="1" applyBorder="1" applyProtection="1">
      <alignment horizontal="left" vertical="center" wrapText="1"/>
      <protection locked="0"/>
    </xf>
    <xf numFmtId="49" fontId="8" fillId="0" borderId="2" xfId="50" applyNumberFormat="1" applyFont="1" applyFill="1" applyBorder="1" applyProtection="1">
      <alignment horizontal="left" vertical="center" wrapText="1"/>
      <protection locked="0"/>
    </xf>
    <xf numFmtId="0" fontId="6" fillId="0" borderId="3" xfId="0" applyFont="1" applyFill="1" applyBorder="1" applyAlignment="1">
      <alignment horizontal="left" vertical="center" wrapText="1"/>
      <protection locked="0"/>
    </xf>
    <xf numFmtId="0" fontId="6" fillId="0" borderId="3" xfId="0" applyFont="1" applyFill="1" applyBorder="1" applyAlignment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/>
      <protection locked="0"/>
    </xf>
    <xf numFmtId="0" fontId="6" fillId="0" borderId="3" xfId="0" applyFont="1" applyFill="1" applyBorder="1" applyAlignment="1">
      <alignment horizontal="center" vertical="center"/>
      <protection locked="0"/>
    </xf>
    <xf numFmtId="0" fontId="6" fillId="0" borderId="4" xfId="0" applyFont="1" applyFill="1" applyBorder="1" applyAlignment="1">
      <alignment horizontal="left" vertical="center"/>
      <protection locked="0"/>
    </xf>
    <xf numFmtId="0" fontId="3" fillId="0" borderId="0" xfId="0" applyFont="1" applyFill="1" applyAlignment="1">
      <protection locked="0"/>
    </xf>
    <xf numFmtId="0" fontId="3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>
      <protection locked="0"/>
    </xf>
    <xf numFmtId="0" fontId="7" fillId="0" borderId="0" xfId="0" applyFont="1" applyFill="1" applyAlignment="1" applyProtection="1"/>
    <xf numFmtId="0" fontId="7" fillId="0" borderId="3" xfId="0" applyFont="1" applyFill="1" applyBorder="1" applyAlignment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 wrapText="1"/>
      <protection locked="0"/>
    </xf>
    <xf numFmtId="176" fontId="8" fillId="0" borderId="7" xfId="0" applyNumberFormat="1" applyFont="1" applyFill="1" applyBorder="1" applyAlignment="1">
      <alignment horizontal="right" vertical="center"/>
      <protection locked="0"/>
    </xf>
    <xf numFmtId="0" fontId="6" fillId="0" borderId="0" xfId="0" applyFont="1" applyFill="1" applyAlignment="1">
      <alignment horizontal="right" vertical="center"/>
      <protection locked="0"/>
    </xf>
    <xf numFmtId="0" fontId="7" fillId="0" borderId="3" xfId="0" applyFont="1" applyFill="1" applyBorder="1" applyAlignment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0" borderId="0" xfId="0" applyFont="1" applyAlignment="1">
      <alignment horizontal="center" vertical="center"/>
      <protection locked="0"/>
    </xf>
    <xf numFmtId="0" fontId="16" fillId="0" borderId="6" xfId="0" applyFont="1" applyBorder="1" applyAlignment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6" fontId="20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4" fillId="0" borderId="6" xfId="0" applyFont="1" applyBorder="1" applyAlignment="1">
      <alignment vertical="center"/>
      <protection locked="0"/>
    </xf>
    <xf numFmtId="0" fontId="25" fillId="0" borderId="6" xfId="0" applyFont="1" applyBorder="1" applyAlignment="1">
      <alignment horizontal="center" vertical="center"/>
      <protection locked="0"/>
    </xf>
    <xf numFmtId="176" fontId="25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>
      <alignment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2" fillId="0" borderId="0" xfId="0" applyFont="1" applyAlignment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center" wrapText="1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wrapText="1"/>
    </xf>
    <xf numFmtId="0" fontId="24" fillId="0" borderId="0" xfId="0" applyFont="1" applyAlignment="1" applyProtection="1"/>
    <xf numFmtId="0" fontId="28" fillId="0" borderId="1" xfId="0" applyFont="1" applyBorder="1" applyAlignment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/>
    </xf>
    <xf numFmtId="0" fontId="28" fillId="0" borderId="3" xfId="0" applyFont="1" applyBorder="1" applyAlignment="1">
      <alignment horizontal="center" vertical="center" wrapText="1"/>
      <protection locked="0"/>
    </xf>
    <xf numFmtId="0" fontId="28" fillId="0" borderId="4" xfId="0" applyFont="1" applyBorder="1" applyAlignment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</xf>
    <xf numFmtId="0" fontId="28" fillId="0" borderId="7" xfId="0" applyFont="1" applyBorder="1" applyAlignment="1" applyProtection="1">
      <alignment horizontal="center" vertical="center"/>
    </xf>
    <xf numFmtId="0" fontId="28" fillId="0" borderId="7" xfId="0" applyFont="1" applyBorder="1" applyAlignment="1">
      <alignment horizontal="center" vertical="center" wrapText="1"/>
      <protection locked="0"/>
    </xf>
    <xf numFmtId="3" fontId="28" fillId="0" borderId="7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vertical="center"/>
    </xf>
    <xf numFmtId="0" fontId="24" fillId="0" borderId="7" xfId="0" applyFont="1" applyBorder="1" applyAlignment="1">
      <alignment horizontal="left" vertical="center" wrapText="1" indent="1"/>
      <protection locked="0"/>
    </xf>
    <xf numFmtId="0" fontId="24" fillId="0" borderId="7" xfId="0" applyFont="1" applyBorder="1" applyAlignment="1" applyProtection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2"/>
      <protection locked="0"/>
    </xf>
    <xf numFmtId="0" fontId="24" fillId="0" borderId="7" xfId="0" applyFont="1" applyBorder="1" applyAlignment="1" applyProtection="1">
      <alignment horizontal="left" vertical="center" wrapText="1" indent="2"/>
    </xf>
    <xf numFmtId="0" fontId="24" fillId="0" borderId="7" xfId="0" applyFont="1" applyBorder="1" applyAlignment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center"/>
    </xf>
    <xf numFmtId="0" fontId="29" fillId="0" borderId="0" xfId="0" applyFont="1" applyAlignment="1" applyProtection="1"/>
    <xf numFmtId="0" fontId="28" fillId="0" borderId="3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176" fontId="8" fillId="0" borderId="7" xfId="0" applyNumberFormat="1" applyFont="1" applyBorder="1" applyAlignment="1">
      <alignment vertical="center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31" fillId="0" borderId="0" xfId="0" applyFont="1" applyProtection="1">
      <alignment vertical="top"/>
    </xf>
    <xf numFmtId="0" fontId="30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top"/>
    </xf>
    <xf numFmtId="0" fontId="33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0" fontId="8" fillId="0" borderId="7" xfId="0" applyFont="1" applyBorder="1" applyAlignment="1">
      <alignment horizontal="left" vertical="center"/>
      <protection locked="0"/>
    </xf>
    <xf numFmtId="0" fontId="34" fillId="0" borderId="6" xfId="0" applyFont="1" applyBorder="1" applyAlignment="1" applyProtection="1">
      <alignment horizontal="center" vertical="center"/>
    </xf>
    <xf numFmtId="176" fontId="25" fillId="0" borderId="7" xfId="0" applyNumberFormat="1" applyFont="1" applyBorder="1" applyAlignment="1">
      <alignment horizontal="right" vertical="center"/>
      <protection locked="0"/>
    </xf>
    <xf numFmtId="0" fontId="34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4" fillId="0" borderId="6" xfId="0" applyFont="1" applyBorder="1" applyAlignment="1">
      <alignment horizontal="center" vertical="center"/>
      <protection locked="0"/>
    </xf>
    <xf numFmtId="0" fontId="24" fillId="0" borderId="7" xfId="0" applyFont="1" applyBorder="1" applyAlignment="1" applyProtection="1" quotePrefix="1">
      <alignment horizontal="left" vertical="center" wrapText="1" indent="1"/>
    </xf>
    <xf numFmtId="0" fontId="24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4" activePane="bottomLeft" state="frozen"/>
      <selection/>
      <selection pane="bottomLeft" activeCell="A4" sqref="A4:B4"/>
    </sheetView>
  </sheetViews>
  <sheetFormatPr defaultColWidth="9.14285714285714" defaultRowHeight="12" customHeight="1" outlineLevelCol="3"/>
  <cols>
    <col min="1" max="1" width="27.5714285714286" customWidth="1"/>
    <col min="2" max="2" width="15.2857142857143" customWidth="1"/>
    <col min="3" max="3" width="29.4285714285714" customWidth="1"/>
    <col min="4" max="4" width="15.2857142857143" customWidth="1"/>
  </cols>
  <sheetData>
    <row r="1" customHeight="1" spans="1:4">
      <c r="A1" s="1"/>
      <c r="B1" s="1"/>
      <c r="C1" s="1"/>
      <c r="D1" s="1"/>
    </row>
    <row r="2" ht="15" customHeight="1" spans="4:4">
      <c r="D2" s="43" t="s">
        <v>0</v>
      </c>
    </row>
    <row r="3" ht="36" customHeight="1" spans="1:4">
      <c r="A3" s="6" t="str">
        <f>"2025"&amp;"年部门财务收支预算总表"</f>
        <v>2025年部门财务收支预算总表</v>
      </c>
      <c r="B3" s="292"/>
      <c r="C3" s="292"/>
      <c r="D3" s="292"/>
    </row>
    <row r="4" ht="18.75" customHeight="1" spans="1:4">
      <c r="A4" s="45" t="str">
        <f>"单位名称："&amp;"云县交通运输局"</f>
        <v>单位名称：云县交通运输局</v>
      </c>
      <c r="B4" s="293"/>
      <c r="C4" s="293"/>
      <c r="D4" s="43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33" t="str">
        <f t="shared" ref="B6:D6" si="0">"2025"&amp;"年预算数"</f>
        <v>2025年预算数</v>
      </c>
      <c r="C6" s="33" t="s">
        <v>5</v>
      </c>
      <c r="D6" s="33" t="str">
        <f t="shared" si="0"/>
        <v>2025年预算数</v>
      </c>
    </row>
    <row r="7" ht="18.75" customHeight="1" spans="1:4">
      <c r="A7" s="35"/>
      <c r="B7" s="35"/>
      <c r="C7" s="35"/>
      <c r="D7" s="35"/>
    </row>
    <row r="8" ht="18.75" customHeight="1" spans="1:4">
      <c r="A8" s="294" t="s">
        <v>6</v>
      </c>
      <c r="B8" s="24">
        <v>80631491.47</v>
      </c>
      <c r="C8" s="294" t="s">
        <v>7</v>
      </c>
      <c r="D8" s="25"/>
    </row>
    <row r="9" ht="18.75" customHeight="1" spans="1:4">
      <c r="A9" s="294" t="s">
        <v>8</v>
      </c>
      <c r="B9" s="25"/>
      <c r="C9" s="294" t="s">
        <v>9</v>
      </c>
      <c r="D9" s="25"/>
    </row>
    <row r="10" ht="18.75" customHeight="1" spans="1:4">
      <c r="A10" s="294" t="s">
        <v>10</v>
      </c>
      <c r="B10" s="25"/>
      <c r="C10" s="294" t="s">
        <v>11</v>
      </c>
      <c r="D10" s="25"/>
    </row>
    <row r="11" ht="18.75" customHeight="1" spans="1:4">
      <c r="A11" s="294" t="s">
        <v>12</v>
      </c>
      <c r="B11" s="25"/>
      <c r="C11" s="294" t="s">
        <v>13</v>
      </c>
      <c r="D11" s="25"/>
    </row>
    <row r="12" ht="18.75" customHeight="1" spans="1:4">
      <c r="A12" s="295" t="s">
        <v>14</v>
      </c>
      <c r="B12" s="25"/>
      <c r="C12" s="225" t="s">
        <v>15</v>
      </c>
      <c r="D12" s="25"/>
    </row>
    <row r="13" ht="18.75" customHeight="1" spans="1:4">
      <c r="A13" s="228" t="s">
        <v>16</v>
      </c>
      <c r="B13" s="25"/>
      <c r="C13" s="227" t="s">
        <v>17</v>
      </c>
      <c r="D13" s="25"/>
    </row>
    <row r="14" ht="18.75" customHeight="1" spans="1:4">
      <c r="A14" s="228" t="s">
        <v>18</v>
      </c>
      <c r="B14" s="25"/>
      <c r="C14" s="227" t="s">
        <v>19</v>
      </c>
      <c r="D14" s="25"/>
    </row>
    <row r="15" ht="18.75" customHeight="1" spans="1:4">
      <c r="A15" s="228" t="s">
        <v>20</v>
      </c>
      <c r="B15" s="25"/>
      <c r="C15" s="227" t="s">
        <v>21</v>
      </c>
      <c r="D15" s="24">
        <v>1172961.92</v>
      </c>
    </row>
    <row r="16" ht="18.75" customHeight="1" spans="1:4">
      <c r="A16" s="228" t="s">
        <v>22</v>
      </c>
      <c r="B16" s="25"/>
      <c r="C16" s="227" t="s">
        <v>23</v>
      </c>
      <c r="D16" s="24">
        <v>270616.06</v>
      </c>
    </row>
    <row r="17" ht="18.75" customHeight="1" spans="1:4">
      <c r="A17" s="228" t="s">
        <v>24</v>
      </c>
      <c r="B17" s="25"/>
      <c r="C17" s="228" t="s">
        <v>25</v>
      </c>
      <c r="D17" s="24"/>
    </row>
    <row r="18" ht="18.75" customHeight="1" spans="1:4">
      <c r="A18" s="228" t="s">
        <v>26</v>
      </c>
      <c r="B18" s="25"/>
      <c r="C18" s="228" t="s">
        <v>27</v>
      </c>
      <c r="D18" s="24"/>
    </row>
    <row r="19" ht="18.75" customHeight="1" spans="1:4">
      <c r="A19" s="229" t="s">
        <v>26</v>
      </c>
      <c r="B19" s="25"/>
      <c r="C19" s="227" t="s">
        <v>28</v>
      </c>
      <c r="D19" s="24"/>
    </row>
    <row r="20" ht="18.75" customHeight="1" spans="1:4">
      <c r="A20" s="229" t="s">
        <v>26</v>
      </c>
      <c r="B20" s="25"/>
      <c r="C20" s="227" t="s">
        <v>29</v>
      </c>
      <c r="D20" s="24">
        <v>78765552.85</v>
      </c>
    </row>
    <row r="21" ht="18.75" customHeight="1" spans="1:4">
      <c r="A21" s="229" t="s">
        <v>26</v>
      </c>
      <c r="B21" s="25"/>
      <c r="C21" s="227" t="s">
        <v>30</v>
      </c>
      <c r="D21" s="24"/>
    </row>
    <row r="22" ht="18.75" customHeight="1" spans="1:4">
      <c r="A22" s="229" t="s">
        <v>26</v>
      </c>
      <c r="B22" s="25"/>
      <c r="C22" s="227" t="s">
        <v>31</v>
      </c>
      <c r="D22" s="24"/>
    </row>
    <row r="23" ht="18.75" customHeight="1" spans="1:4">
      <c r="A23" s="229" t="s">
        <v>26</v>
      </c>
      <c r="B23" s="25"/>
      <c r="C23" s="227" t="s">
        <v>32</v>
      </c>
      <c r="D23" s="24"/>
    </row>
    <row r="24" ht="18.75" customHeight="1" spans="1:4">
      <c r="A24" s="229" t="s">
        <v>26</v>
      </c>
      <c r="B24" s="25"/>
      <c r="C24" s="227" t="s">
        <v>33</v>
      </c>
      <c r="D24" s="24"/>
    </row>
    <row r="25" ht="18.75" customHeight="1" spans="1:4">
      <c r="A25" s="229" t="s">
        <v>26</v>
      </c>
      <c r="B25" s="25"/>
      <c r="C25" s="227" t="s">
        <v>34</v>
      </c>
      <c r="D25" s="24"/>
    </row>
    <row r="26" ht="18.75" customHeight="1" spans="1:4">
      <c r="A26" s="229" t="s">
        <v>26</v>
      </c>
      <c r="B26" s="25"/>
      <c r="C26" s="227" t="s">
        <v>35</v>
      </c>
      <c r="D26" s="24">
        <v>422360.64</v>
      </c>
    </row>
    <row r="27" ht="18.75" customHeight="1" spans="1:4">
      <c r="A27" s="229" t="s">
        <v>26</v>
      </c>
      <c r="B27" s="25"/>
      <c r="C27" s="227" t="s">
        <v>36</v>
      </c>
      <c r="D27" s="25"/>
    </row>
    <row r="28" ht="18.75" customHeight="1" spans="1:4">
      <c r="A28" s="229" t="s">
        <v>26</v>
      </c>
      <c r="B28" s="25"/>
      <c r="C28" s="227" t="s">
        <v>37</v>
      </c>
      <c r="D28" s="25"/>
    </row>
    <row r="29" ht="18.75" customHeight="1" spans="1:4">
      <c r="A29" s="229" t="s">
        <v>26</v>
      </c>
      <c r="B29" s="25"/>
      <c r="C29" s="227" t="s">
        <v>38</v>
      </c>
      <c r="D29" s="25"/>
    </row>
    <row r="30" ht="18.75" customHeight="1" spans="1:4">
      <c r="A30" s="229" t="s">
        <v>26</v>
      </c>
      <c r="B30" s="25"/>
      <c r="C30" s="227" t="s">
        <v>39</v>
      </c>
      <c r="D30" s="25"/>
    </row>
    <row r="31" ht="18.75" customHeight="1" spans="1:4">
      <c r="A31" s="230" t="s">
        <v>26</v>
      </c>
      <c r="B31" s="25"/>
      <c r="C31" s="228" t="s">
        <v>40</v>
      </c>
      <c r="D31" s="25"/>
    </row>
    <row r="32" ht="18.75" customHeight="1" spans="1:4">
      <c r="A32" s="230" t="s">
        <v>26</v>
      </c>
      <c r="B32" s="25"/>
      <c r="C32" s="228" t="s">
        <v>41</v>
      </c>
      <c r="D32" s="25"/>
    </row>
    <row r="33" ht="18.75" customHeight="1" spans="1:4">
      <c r="A33" s="230" t="s">
        <v>26</v>
      </c>
      <c r="B33" s="25"/>
      <c r="C33" s="228" t="s">
        <v>42</v>
      </c>
      <c r="D33" s="25"/>
    </row>
    <row r="34" ht="18.75" customHeight="1" spans="1:4">
      <c r="A34" s="296"/>
      <c r="B34" s="297"/>
      <c r="C34" s="228" t="s">
        <v>43</v>
      </c>
      <c r="D34" s="25"/>
    </row>
    <row r="35" ht="18.75" customHeight="1" spans="1:4">
      <c r="A35" s="296" t="s">
        <v>44</v>
      </c>
      <c r="B35" s="231">
        <f>SUM(B8:B12)</f>
        <v>80631491.47</v>
      </c>
      <c r="C35" s="298" t="s">
        <v>45</v>
      </c>
      <c r="D35" s="231">
        <v>80631491.47</v>
      </c>
    </row>
    <row r="36" ht="18.75" customHeight="1" spans="1:4">
      <c r="A36" s="299" t="s">
        <v>46</v>
      </c>
      <c r="B36" s="24"/>
      <c r="C36" s="294" t="s">
        <v>47</v>
      </c>
      <c r="D36" s="24"/>
    </row>
    <row r="37" ht="18.75" customHeight="1" spans="1:4">
      <c r="A37" s="299" t="s">
        <v>48</v>
      </c>
      <c r="B37" s="24"/>
      <c r="C37" s="294" t="s">
        <v>48</v>
      </c>
      <c r="D37" s="24"/>
    </row>
    <row r="38" ht="18.75" customHeight="1" spans="1:4">
      <c r="A38" s="299" t="s">
        <v>49</v>
      </c>
      <c r="B38" s="24">
        <f>B36-B37</f>
        <v>0</v>
      </c>
      <c r="C38" s="294" t="s">
        <v>50</v>
      </c>
      <c r="D38" s="24"/>
    </row>
    <row r="39" ht="18.75" customHeight="1" spans="1:4">
      <c r="A39" s="300" t="s">
        <v>51</v>
      </c>
      <c r="B39" s="231">
        <f t="shared" ref="B39:D39" si="1">B35+B36</f>
        <v>80631491.47</v>
      </c>
      <c r="C39" s="298" t="s">
        <v>52</v>
      </c>
      <c r="D39" s="231">
        <f t="shared" si="1"/>
        <v>80631491.47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9.14285714285714" defaultRowHeight="14.25" customHeight="1"/>
  <cols>
    <col min="1" max="2" width="15.5714285714286" customWidth="1"/>
    <col min="3" max="3" width="13" style="133" customWidth="1"/>
    <col min="4" max="5" width="13" customWidth="1"/>
    <col min="6" max="6" width="13.7142857142857" customWidth="1"/>
    <col min="7" max="8" width="15.5714285714286" customWidth="1"/>
    <col min="9" max="9" width="4.42857142857143" customWidth="1"/>
    <col min="10" max="10" width="8.14285714285714" customWidth="1"/>
    <col min="11" max="11" width="15.5714285714286" customWidth="1"/>
    <col min="12" max="12" width="11.8571428571429" customWidth="1"/>
    <col min="13" max="13" width="15.5714285714286" customWidth="1"/>
    <col min="14" max="14" width="8.14285714285714" customWidth="1"/>
    <col min="15" max="15" width="4.42857142857143" customWidth="1"/>
    <col min="16" max="16" width="11.8571428571429" customWidth="1"/>
    <col min="17" max="17" width="13.7142857142857" customWidth="1"/>
    <col min="18" max="18" width="15.5714285714286" customWidth="1"/>
    <col min="19" max="19" width="17.428571428571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85"/>
      <c r="O2" s="82"/>
      <c r="P2" s="82"/>
      <c r="Q2" s="82"/>
      <c r="R2" s="82"/>
      <c r="S2" s="42" t="s">
        <v>53</v>
      </c>
    </row>
    <row r="3" ht="57.75" customHeight="1" spans="1:19">
      <c r="A3" s="202" t="str">
        <f>"2025"&amp;"年部门收入预算表"</f>
        <v>2025年部门收入预算表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86"/>
      <c r="P3" s="286"/>
      <c r="Q3" s="286"/>
      <c r="R3" s="286"/>
      <c r="S3" s="286"/>
    </row>
    <row r="4" ht="18.75" customHeight="1" spans="1:19">
      <c r="A4" s="45" t="str">
        <f>"单位名称："&amp;"云县交通运输局"</f>
        <v>单位名称：云县交通运输局</v>
      </c>
      <c r="B4" s="108"/>
      <c r="C4" s="268"/>
      <c r="D4" s="108"/>
      <c r="E4" s="108"/>
      <c r="F4" s="108"/>
      <c r="G4" s="108"/>
      <c r="H4" s="108"/>
      <c r="I4" s="108"/>
      <c r="J4" s="86"/>
      <c r="K4" s="108"/>
      <c r="L4" s="108"/>
      <c r="M4" s="108"/>
      <c r="N4" s="108"/>
      <c r="O4" s="86"/>
      <c r="P4" s="86"/>
      <c r="Q4" s="86"/>
      <c r="R4" s="86"/>
      <c r="S4" s="42" t="s">
        <v>1</v>
      </c>
    </row>
    <row r="5" ht="18.75" customHeight="1" spans="1:19">
      <c r="A5" s="269" t="s">
        <v>54</v>
      </c>
      <c r="B5" s="270" t="s">
        <v>55</v>
      </c>
      <c r="C5" s="270" t="s">
        <v>56</v>
      </c>
      <c r="D5" s="271" t="s">
        <v>57</v>
      </c>
      <c r="E5" s="272"/>
      <c r="F5" s="272"/>
      <c r="G5" s="272"/>
      <c r="H5" s="272"/>
      <c r="I5" s="272"/>
      <c r="J5" s="287"/>
      <c r="K5" s="272"/>
      <c r="L5" s="272"/>
      <c r="M5" s="272"/>
      <c r="N5" s="288"/>
      <c r="O5" s="271" t="s">
        <v>46</v>
      </c>
      <c r="P5" s="271"/>
      <c r="Q5" s="271"/>
      <c r="R5" s="271"/>
      <c r="S5" s="291"/>
    </row>
    <row r="6" ht="18.75" customHeight="1" spans="1:19">
      <c r="A6" s="273"/>
      <c r="B6" s="274"/>
      <c r="C6" s="274"/>
      <c r="D6" s="275" t="s">
        <v>58</v>
      </c>
      <c r="E6" s="275" t="s">
        <v>59</v>
      </c>
      <c r="F6" s="275" t="s">
        <v>60</v>
      </c>
      <c r="G6" s="275" t="s">
        <v>61</v>
      </c>
      <c r="H6" s="275" t="s">
        <v>62</v>
      </c>
      <c r="I6" s="289" t="s">
        <v>63</v>
      </c>
      <c r="J6" s="289"/>
      <c r="K6" s="289"/>
      <c r="L6" s="289"/>
      <c r="M6" s="289"/>
      <c r="N6" s="278"/>
      <c r="O6" s="275" t="s">
        <v>58</v>
      </c>
      <c r="P6" s="275" t="s">
        <v>59</v>
      </c>
      <c r="Q6" s="275" t="s">
        <v>60</v>
      </c>
      <c r="R6" s="275" t="s">
        <v>61</v>
      </c>
      <c r="S6" s="275" t="s">
        <v>64</v>
      </c>
    </row>
    <row r="7" ht="18.75" customHeight="1" spans="1:19">
      <c r="A7" s="276"/>
      <c r="B7" s="277"/>
      <c r="C7" s="277"/>
      <c r="D7" s="278"/>
      <c r="E7" s="278"/>
      <c r="F7" s="278"/>
      <c r="G7" s="278"/>
      <c r="H7" s="278"/>
      <c r="I7" s="277" t="s">
        <v>58</v>
      </c>
      <c r="J7" s="277" t="s">
        <v>65</v>
      </c>
      <c r="K7" s="277" t="s">
        <v>66</v>
      </c>
      <c r="L7" s="277" t="s">
        <v>67</v>
      </c>
      <c r="M7" s="277" t="s">
        <v>68</v>
      </c>
      <c r="N7" s="277" t="s">
        <v>69</v>
      </c>
      <c r="O7" s="290"/>
      <c r="P7" s="290"/>
      <c r="Q7" s="290"/>
      <c r="R7" s="290"/>
      <c r="S7" s="278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79" t="s">
        <v>70</v>
      </c>
      <c r="B9" s="280" t="s">
        <v>71</v>
      </c>
      <c r="C9" s="281">
        <v>80631491.47</v>
      </c>
      <c r="D9" s="281">
        <v>80631491.47</v>
      </c>
      <c r="E9" s="281">
        <v>80631491.47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ht="18.75" customHeight="1" spans="1:19">
      <c r="A10" s="51" t="s">
        <v>72</v>
      </c>
      <c r="B10" s="282" t="s">
        <v>71</v>
      </c>
      <c r="C10" s="281">
        <v>80631491.47</v>
      </c>
      <c r="D10" s="281">
        <v>80631491.47</v>
      </c>
      <c r="E10" s="281">
        <v>80631491.47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ht="18.75" customHeight="1" spans="1:19">
      <c r="A11" s="283" t="s">
        <v>56</v>
      </c>
      <c r="B11" s="284"/>
      <c r="C11" s="281">
        <v>80631491.47</v>
      </c>
      <c r="D11" s="281">
        <v>80631491.47</v>
      </c>
      <c r="E11" s="281">
        <v>80631491.47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6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pane ySplit="1" topLeftCell="A3" activePane="bottomLeft" state="frozen"/>
      <selection/>
      <selection pane="bottomLeft" activeCell="F21" sqref="F21"/>
    </sheetView>
  </sheetViews>
  <sheetFormatPr defaultColWidth="9.14285714285714" defaultRowHeight="14.25" customHeight="1"/>
  <cols>
    <col min="1" max="1" width="15" style="233" customWidth="1"/>
    <col min="2" max="2" width="35" style="233" customWidth="1"/>
    <col min="3" max="4" width="13" style="234" customWidth="1"/>
    <col min="5" max="5" width="12.1428571428571" style="234" customWidth="1"/>
    <col min="6" max="6" width="13" style="234" customWidth="1"/>
    <col min="7" max="7" width="15.7142857142857" style="233" customWidth="1"/>
    <col min="8" max="8" width="17.8571428571429" style="233" customWidth="1"/>
    <col min="9" max="9" width="20" style="233" customWidth="1"/>
    <col min="10" max="10" width="5.85714285714286" style="233" customWidth="1"/>
    <col min="11" max="12" width="9.28571428571429" style="233" customWidth="1"/>
    <col min="13" max="13" width="13.5714285714286" style="233" customWidth="1"/>
    <col min="14" max="14" width="17.8571428571429" style="233" customWidth="1"/>
    <col min="15" max="15" width="10.1428571428571" style="233" customWidth="1"/>
    <col min="16" max="16384" width="9.14285714285714" style="233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35"/>
      <c r="D2" s="236"/>
      <c r="E2" s="235"/>
      <c r="F2" s="235"/>
      <c r="G2" s="2"/>
      <c r="H2" s="237"/>
      <c r="I2" s="2"/>
      <c r="J2" s="237"/>
      <c r="K2" s="2"/>
      <c r="L2" s="2"/>
      <c r="M2" s="2"/>
      <c r="N2" s="2"/>
      <c r="O2" s="262" t="s">
        <v>73</v>
      </c>
    </row>
    <row r="3" ht="42" customHeight="1" spans="1:15">
      <c r="A3" s="238" t="str">
        <f>"2025"&amp;"年部门支出预算表"</f>
        <v>2025年部门支出预算表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</row>
    <row r="4" ht="18.75" customHeight="1" spans="1:15">
      <c r="A4" s="240" t="str">
        <f>"单位名称："&amp;"云县交通运输局"</f>
        <v>单位名称：云县交通运输局</v>
      </c>
      <c r="B4" s="241"/>
      <c r="C4" s="242"/>
      <c r="D4" s="243"/>
      <c r="E4" s="242"/>
      <c r="F4" s="242"/>
      <c r="G4" s="244"/>
      <c r="H4" s="245"/>
      <c r="I4" s="244"/>
      <c r="J4" s="245"/>
      <c r="K4" s="244"/>
      <c r="L4" s="244"/>
      <c r="M4" s="263"/>
      <c r="N4" s="263"/>
      <c r="O4" s="262" t="s">
        <v>1</v>
      </c>
    </row>
    <row r="5" ht="18.75" customHeight="1" spans="1:15">
      <c r="A5" s="246" t="s">
        <v>74</v>
      </c>
      <c r="B5" s="246" t="s">
        <v>75</v>
      </c>
      <c r="C5" s="246" t="s">
        <v>56</v>
      </c>
      <c r="D5" s="247" t="s">
        <v>59</v>
      </c>
      <c r="E5" s="248" t="s">
        <v>76</v>
      </c>
      <c r="F5" s="249" t="s">
        <v>77</v>
      </c>
      <c r="G5" s="246" t="s">
        <v>60</v>
      </c>
      <c r="H5" s="246" t="s">
        <v>61</v>
      </c>
      <c r="I5" s="246" t="s">
        <v>78</v>
      </c>
      <c r="J5" s="247" t="s">
        <v>79</v>
      </c>
      <c r="K5" s="264"/>
      <c r="L5" s="264"/>
      <c r="M5" s="264"/>
      <c r="N5" s="264"/>
      <c r="O5" s="265"/>
    </row>
    <row r="6" ht="30" customHeight="1" spans="1:15">
      <c r="A6" s="250"/>
      <c r="B6" s="250"/>
      <c r="C6" s="250"/>
      <c r="D6" s="251" t="s">
        <v>58</v>
      </c>
      <c r="E6" s="252" t="s">
        <v>76</v>
      </c>
      <c r="F6" s="252" t="s">
        <v>77</v>
      </c>
      <c r="G6" s="250"/>
      <c r="H6" s="250"/>
      <c r="I6" s="250"/>
      <c r="J6" s="251" t="s">
        <v>58</v>
      </c>
      <c r="K6" s="266" t="s">
        <v>80</v>
      </c>
      <c r="L6" s="266" t="s">
        <v>81</v>
      </c>
      <c r="M6" s="266" t="s">
        <v>82</v>
      </c>
      <c r="N6" s="266" t="s">
        <v>83</v>
      </c>
      <c r="O6" s="266" t="s">
        <v>84</v>
      </c>
    </row>
    <row r="7" ht="18.75" customHeight="1" spans="1:15">
      <c r="A7" s="253">
        <v>1</v>
      </c>
      <c r="B7" s="253">
        <v>2</v>
      </c>
      <c r="C7" s="251">
        <v>3</v>
      </c>
      <c r="D7" s="251">
        <v>4</v>
      </c>
      <c r="E7" s="251">
        <v>5</v>
      </c>
      <c r="F7" s="251">
        <v>6</v>
      </c>
      <c r="G7" s="251">
        <v>7</v>
      </c>
      <c r="H7" s="251">
        <v>8</v>
      </c>
      <c r="I7" s="251">
        <v>9</v>
      </c>
      <c r="J7" s="251">
        <v>10</v>
      </c>
      <c r="K7" s="251">
        <v>11</v>
      </c>
      <c r="L7" s="251">
        <v>12</v>
      </c>
      <c r="M7" s="251">
        <v>13</v>
      </c>
      <c r="N7" s="251">
        <v>14</v>
      </c>
      <c r="O7" s="251">
        <v>15</v>
      </c>
    </row>
    <row r="8" ht="18.75" customHeight="1" spans="1:15">
      <c r="A8" s="254" t="s">
        <v>85</v>
      </c>
      <c r="B8" s="255" t="s">
        <v>86</v>
      </c>
      <c r="C8" s="24">
        <v>1172961.92</v>
      </c>
      <c r="D8" s="24">
        <v>1172961.92</v>
      </c>
      <c r="E8" s="24">
        <v>1172961.92</v>
      </c>
      <c r="F8" s="24"/>
      <c r="G8" s="25"/>
      <c r="H8" s="25"/>
      <c r="I8" s="25"/>
      <c r="J8" s="25"/>
      <c r="K8" s="25"/>
      <c r="L8" s="25"/>
      <c r="M8" s="25"/>
      <c r="N8" s="25"/>
      <c r="O8" s="25"/>
    </row>
    <row r="9" ht="18.75" customHeight="1" spans="1:15">
      <c r="A9" s="256" t="s">
        <v>87</v>
      </c>
      <c r="B9" s="301" t="s">
        <v>88</v>
      </c>
      <c r="C9" s="24">
        <v>1082961.92</v>
      </c>
      <c r="D9" s="24">
        <v>1082961.92</v>
      </c>
      <c r="E9" s="24">
        <v>1082961.92</v>
      </c>
      <c r="F9" s="24"/>
      <c r="G9" s="25"/>
      <c r="H9" s="25"/>
      <c r="I9" s="25"/>
      <c r="J9" s="25"/>
      <c r="K9" s="25"/>
      <c r="L9" s="25"/>
      <c r="M9" s="25"/>
      <c r="N9" s="25"/>
      <c r="O9" s="25"/>
    </row>
    <row r="10" ht="18.75" customHeight="1" spans="1:15">
      <c r="A10" s="258" t="s">
        <v>89</v>
      </c>
      <c r="B10" s="302" t="s">
        <v>90</v>
      </c>
      <c r="C10" s="24">
        <v>554374.4</v>
      </c>
      <c r="D10" s="24">
        <v>554374.4</v>
      </c>
      <c r="E10" s="24">
        <v>554374.4</v>
      </c>
      <c r="F10" s="24"/>
      <c r="G10" s="25"/>
      <c r="H10" s="25"/>
      <c r="I10" s="25"/>
      <c r="J10" s="25"/>
      <c r="K10" s="25"/>
      <c r="L10" s="25"/>
      <c r="M10" s="25"/>
      <c r="N10" s="25"/>
      <c r="O10" s="25"/>
    </row>
    <row r="11" ht="18.75" customHeight="1" spans="1:15">
      <c r="A11" s="258" t="s">
        <v>91</v>
      </c>
      <c r="B11" s="302" t="s">
        <v>92</v>
      </c>
      <c r="C11" s="24">
        <v>528587.52</v>
      </c>
      <c r="D11" s="24">
        <v>528587.52</v>
      </c>
      <c r="E11" s="24">
        <v>528587.52</v>
      </c>
      <c r="F11" s="24"/>
      <c r="G11" s="25"/>
      <c r="H11" s="25"/>
      <c r="I11" s="25"/>
      <c r="J11" s="25"/>
      <c r="K11" s="25"/>
      <c r="L11" s="25"/>
      <c r="M11" s="25"/>
      <c r="N11" s="25"/>
      <c r="O11" s="25"/>
    </row>
    <row r="12" ht="18.75" customHeight="1" spans="1:15">
      <c r="A12" s="256" t="s">
        <v>93</v>
      </c>
      <c r="B12" s="301" t="s">
        <v>94</v>
      </c>
      <c r="C12" s="24">
        <v>90000</v>
      </c>
      <c r="D12" s="24">
        <v>90000</v>
      </c>
      <c r="E12" s="24">
        <v>90000</v>
      </c>
      <c r="F12" s="24"/>
      <c r="G12" s="25"/>
      <c r="H12" s="25"/>
      <c r="I12" s="25"/>
      <c r="J12" s="25"/>
      <c r="K12" s="25"/>
      <c r="L12" s="25"/>
      <c r="M12" s="25"/>
      <c r="N12" s="25"/>
      <c r="O12" s="25"/>
    </row>
    <row r="13" ht="18.75" customHeight="1" spans="1:15">
      <c r="A13" s="258" t="s">
        <v>95</v>
      </c>
      <c r="B13" s="302" t="s">
        <v>96</v>
      </c>
      <c r="C13" s="24">
        <v>90000</v>
      </c>
      <c r="D13" s="24">
        <v>90000</v>
      </c>
      <c r="E13" s="24">
        <v>90000</v>
      </c>
      <c r="F13" s="24"/>
      <c r="G13" s="25"/>
      <c r="H13" s="25"/>
      <c r="I13" s="25"/>
      <c r="J13" s="25"/>
      <c r="K13" s="25"/>
      <c r="L13" s="25"/>
      <c r="M13" s="25"/>
      <c r="N13" s="25"/>
      <c r="O13" s="25"/>
    </row>
    <row r="14" ht="18.75" customHeight="1" spans="1:15">
      <c r="A14" s="254" t="s">
        <v>97</v>
      </c>
      <c r="B14" s="255" t="s">
        <v>98</v>
      </c>
      <c r="C14" s="24">
        <v>270616.06</v>
      </c>
      <c r="D14" s="24">
        <v>270616.06</v>
      </c>
      <c r="E14" s="24">
        <v>270616.06</v>
      </c>
      <c r="F14" s="24"/>
      <c r="G14" s="25"/>
      <c r="H14" s="25"/>
      <c r="I14" s="25"/>
      <c r="J14" s="25"/>
      <c r="K14" s="25"/>
      <c r="L14" s="25"/>
      <c r="M14" s="25"/>
      <c r="N14" s="25"/>
      <c r="O14" s="25"/>
    </row>
    <row r="15" ht="18.75" customHeight="1" spans="1:15">
      <c r="A15" s="256" t="s">
        <v>99</v>
      </c>
      <c r="B15" s="301" t="s">
        <v>100</v>
      </c>
      <c r="C15" s="24">
        <v>270616.06</v>
      </c>
      <c r="D15" s="24">
        <v>270616.06</v>
      </c>
      <c r="E15" s="24">
        <v>270616.06</v>
      </c>
      <c r="F15" s="24"/>
      <c r="G15" s="25"/>
      <c r="H15" s="25"/>
      <c r="I15" s="25"/>
      <c r="J15" s="25"/>
      <c r="K15" s="25"/>
      <c r="L15" s="25"/>
      <c r="M15" s="25"/>
      <c r="N15" s="25"/>
      <c r="O15" s="25"/>
    </row>
    <row r="16" ht="18.75" customHeight="1" spans="1:15">
      <c r="A16" s="258" t="s">
        <v>101</v>
      </c>
      <c r="B16" s="302" t="s">
        <v>102</v>
      </c>
      <c r="C16" s="24">
        <v>119989.72</v>
      </c>
      <c r="D16" s="24">
        <v>119989.72</v>
      </c>
      <c r="E16" s="24">
        <v>119989.72</v>
      </c>
      <c r="F16" s="24"/>
      <c r="G16" s="25"/>
      <c r="H16" s="25"/>
      <c r="I16" s="25"/>
      <c r="J16" s="25"/>
      <c r="K16" s="25"/>
      <c r="L16" s="25"/>
      <c r="M16" s="25"/>
      <c r="N16" s="25"/>
      <c r="O16" s="25"/>
    </row>
    <row r="17" ht="18.75" customHeight="1" spans="1:15">
      <c r="A17" s="258" t="s">
        <v>103</v>
      </c>
      <c r="B17" s="302" t="s">
        <v>104</v>
      </c>
      <c r="C17" s="24">
        <v>129907</v>
      </c>
      <c r="D17" s="24">
        <v>129907</v>
      </c>
      <c r="E17" s="24">
        <v>129907</v>
      </c>
      <c r="F17" s="24"/>
      <c r="G17" s="25"/>
      <c r="H17" s="25"/>
      <c r="I17" s="25"/>
      <c r="J17" s="25"/>
      <c r="K17" s="25"/>
      <c r="L17" s="25"/>
      <c r="M17" s="25"/>
      <c r="N17" s="25"/>
      <c r="O17" s="25"/>
    </row>
    <row r="18" ht="18.75" customHeight="1" spans="1:15">
      <c r="A18" s="258" t="s">
        <v>105</v>
      </c>
      <c r="B18" s="302" t="s">
        <v>106</v>
      </c>
      <c r="C18" s="24">
        <v>20719.34</v>
      </c>
      <c r="D18" s="24">
        <v>20719.34</v>
      </c>
      <c r="E18" s="24">
        <v>20719.34</v>
      </c>
      <c r="F18" s="24"/>
      <c r="G18" s="25"/>
      <c r="H18" s="25"/>
      <c r="I18" s="25"/>
      <c r="J18" s="25"/>
      <c r="K18" s="25"/>
      <c r="L18" s="25"/>
      <c r="M18" s="25"/>
      <c r="N18" s="25"/>
      <c r="O18" s="25"/>
    </row>
    <row r="19" ht="18.75" customHeight="1" spans="1:15">
      <c r="A19" s="254" t="s">
        <v>107</v>
      </c>
      <c r="B19" s="255" t="s">
        <v>108</v>
      </c>
      <c r="C19" s="24">
        <v>78765552.85</v>
      </c>
      <c r="D19" s="24">
        <v>78765552.85</v>
      </c>
      <c r="E19" s="24">
        <v>4525552.85</v>
      </c>
      <c r="F19" s="24">
        <v>74240000</v>
      </c>
      <c r="G19" s="25"/>
      <c r="H19" s="25"/>
      <c r="I19" s="25"/>
      <c r="J19" s="25"/>
      <c r="K19" s="25"/>
      <c r="L19" s="25"/>
      <c r="M19" s="25"/>
      <c r="N19" s="25"/>
      <c r="O19" s="25"/>
    </row>
    <row r="20" ht="18.75" customHeight="1" spans="1:15">
      <c r="A20" s="256" t="s">
        <v>109</v>
      </c>
      <c r="B20" s="301" t="s">
        <v>110</v>
      </c>
      <c r="C20" s="24">
        <v>78765552.85</v>
      </c>
      <c r="D20" s="24">
        <v>78765552.85</v>
      </c>
      <c r="E20" s="24">
        <v>4525552.85</v>
      </c>
      <c r="F20" s="24">
        <v>74240000</v>
      </c>
      <c r="G20" s="25"/>
      <c r="H20" s="25"/>
      <c r="I20" s="25"/>
      <c r="J20" s="25"/>
      <c r="K20" s="25"/>
      <c r="L20" s="25"/>
      <c r="M20" s="25"/>
      <c r="N20" s="25"/>
      <c r="O20" s="25"/>
    </row>
    <row r="21" ht="18.75" customHeight="1" spans="1:15">
      <c r="A21" s="258" t="s">
        <v>111</v>
      </c>
      <c r="B21" s="302" t="s">
        <v>112</v>
      </c>
      <c r="C21" s="24">
        <v>4655552.85</v>
      </c>
      <c r="D21" s="24">
        <v>4655552.85</v>
      </c>
      <c r="E21" s="24">
        <v>4465552.85</v>
      </c>
      <c r="F21" s="24">
        <v>190000</v>
      </c>
      <c r="G21" s="25"/>
      <c r="H21" s="25"/>
      <c r="I21" s="25"/>
      <c r="J21" s="25"/>
      <c r="K21" s="25"/>
      <c r="L21" s="25"/>
      <c r="M21" s="25"/>
      <c r="N21" s="25"/>
      <c r="O21" s="25"/>
    </row>
    <row r="22" ht="18.75" customHeight="1" spans="1:15">
      <c r="A22" s="258" t="s">
        <v>113</v>
      </c>
      <c r="B22" s="302" t="s">
        <v>114</v>
      </c>
      <c r="C22" s="24">
        <v>1000000</v>
      </c>
      <c r="D22" s="24">
        <v>1000000</v>
      </c>
      <c r="E22" s="24"/>
      <c r="F22" s="24">
        <v>1000000</v>
      </c>
      <c r="G22" s="25"/>
      <c r="H22" s="25"/>
      <c r="I22" s="25"/>
      <c r="J22" s="25"/>
      <c r="K22" s="25"/>
      <c r="L22" s="25"/>
      <c r="M22" s="25"/>
      <c r="N22" s="25"/>
      <c r="O22" s="25"/>
    </row>
    <row r="23" ht="18.75" customHeight="1" spans="1:15">
      <c r="A23" s="258" t="s">
        <v>115</v>
      </c>
      <c r="B23" s="302" t="s">
        <v>116</v>
      </c>
      <c r="C23" s="24">
        <v>73110000</v>
      </c>
      <c r="D23" s="24">
        <v>73110000</v>
      </c>
      <c r="E23" s="24">
        <v>60000</v>
      </c>
      <c r="F23" s="24">
        <v>73050000</v>
      </c>
      <c r="G23" s="25"/>
      <c r="H23" s="25"/>
      <c r="I23" s="25"/>
      <c r="J23" s="25"/>
      <c r="K23" s="25"/>
      <c r="L23" s="25"/>
      <c r="M23" s="25"/>
      <c r="N23" s="25"/>
      <c r="O23" s="25"/>
    </row>
    <row r="24" ht="18.75" customHeight="1" spans="1:15">
      <c r="A24" s="254" t="s">
        <v>117</v>
      </c>
      <c r="B24" s="255" t="s">
        <v>118</v>
      </c>
      <c r="C24" s="24">
        <v>422360.64</v>
      </c>
      <c r="D24" s="24">
        <v>422360.64</v>
      </c>
      <c r="E24" s="24">
        <v>422360.64</v>
      </c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ht="18.75" customHeight="1" spans="1:15">
      <c r="A25" s="256" t="s">
        <v>119</v>
      </c>
      <c r="B25" s="301" t="s">
        <v>120</v>
      </c>
      <c r="C25" s="24">
        <v>422360.64</v>
      </c>
      <c r="D25" s="24">
        <v>422360.64</v>
      </c>
      <c r="E25" s="24">
        <v>422360.64</v>
      </c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ht="18.75" customHeight="1" spans="1:15">
      <c r="A26" s="258" t="s">
        <v>121</v>
      </c>
      <c r="B26" s="302" t="s">
        <v>122</v>
      </c>
      <c r="C26" s="24">
        <v>422360.64</v>
      </c>
      <c r="D26" s="24">
        <v>422360.64</v>
      </c>
      <c r="E26" s="24">
        <v>422360.64</v>
      </c>
      <c r="F26" s="24"/>
      <c r="G26" s="25"/>
      <c r="H26" s="25"/>
      <c r="I26" s="25"/>
      <c r="J26" s="25"/>
      <c r="K26" s="25"/>
      <c r="L26" s="25"/>
      <c r="M26" s="25"/>
      <c r="N26" s="25"/>
      <c r="O26" s="25"/>
    </row>
    <row r="27" ht="18.75" customHeight="1" spans="1:15">
      <c r="A27" s="260" t="s">
        <v>123</v>
      </c>
      <c r="B27" s="261" t="s">
        <v>123</v>
      </c>
      <c r="C27" s="24">
        <v>80631491.47</v>
      </c>
      <c r="D27" s="24">
        <v>80631491.47</v>
      </c>
      <c r="E27" s="24">
        <v>6391491.47</v>
      </c>
      <c r="F27" s="24">
        <v>74240000</v>
      </c>
      <c r="G27" s="25"/>
      <c r="H27" s="25"/>
      <c r="I27" s="25"/>
      <c r="J27" s="25"/>
      <c r="K27" s="25"/>
      <c r="L27" s="25"/>
      <c r="M27" s="25"/>
      <c r="N27" s="25"/>
      <c r="O27" s="25"/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0" activePane="bottomLeft" state="frozen"/>
      <selection/>
      <selection pane="bottomLeft" activeCell="D16" sqref="D16:D28"/>
    </sheetView>
  </sheetViews>
  <sheetFormatPr defaultColWidth="9.14285714285714" defaultRowHeight="14.25" customHeight="1" outlineLevelCol="3"/>
  <cols>
    <col min="1" max="1" width="25.5714285714286" customWidth="1"/>
    <col min="2" max="2" width="15.2857142857143" customWidth="1"/>
    <col min="3" max="3" width="31.4285714285714" customWidth="1"/>
    <col min="4" max="4" width="15.2857142857143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3" t="s">
        <v>124</v>
      </c>
    </row>
    <row r="3" ht="36" customHeight="1" spans="1:4">
      <c r="A3" s="6" t="str">
        <f>"2025"&amp;"年部门财政拨款收支预算总表"</f>
        <v>2025年部门财政拨款收支预算总表</v>
      </c>
      <c r="B3" s="220"/>
      <c r="C3" s="220"/>
      <c r="D3" s="220"/>
    </row>
    <row r="4" ht="18.75" customHeight="1" spans="1:4">
      <c r="A4" s="8" t="str">
        <f>"单位名称："&amp;"云县交通运输局"</f>
        <v>单位名称：云县交通运输局</v>
      </c>
      <c r="B4" s="221"/>
      <c r="C4" s="221"/>
      <c r="D4" s="43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121" t="str">
        <f t="shared" ref="B6:D6" si="0">"2025"&amp;"年预算数"</f>
        <v>2025年预算数</v>
      </c>
      <c r="C6" s="33" t="s">
        <v>125</v>
      </c>
      <c r="D6" s="121" t="str">
        <f t="shared" si="0"/>
        <v>2025年预算数</v>
      </c>
    </row>
    <row r="7" ht="18.75" customHeight="1" spans="1:4">
      <c r="A7" s="35"/>
      <c r="B7" s="19"/>
      <c r="C7" s="35"/>
      <c r="D7" s="19"/>
    </row>
    <row r="8" ht="18.75" customHeight="1" spans="1:4">
      <c r="A8" s="222" t="s">
        <v>126</v>
      </c>
      <c r="B8" s="24">
        <v>80631491.47</v>
      </c>
      <c r="C8" s="23" t="s">
        <v>127</v>
      </c>
      <c r="D8" s="24">
        <v>80631491.47</v>
      </c>
    </row>
    <row r="9" ht="18.75" customHeight="1" spans="1:4">
      <c r="A9" s="223" t="s">
        <v>128</v>
      </c>
      <c r="B9" s="24">
        <v>80631491.47</v>
      </c>
      <c r="C9" s="23" t="s">
        <v>129</v>
      </c>
      <c r="D9" s="24"/>
    </row>
    <row r="10" ht="18.75" customHeight="1" spans="1:4">
      <c r="A10" s="223" t="s">
        <v>130</v>
      </c>
      <c r="B10" s="25"/>
      <c r="C10" s="23" t="s">
        <v>131</v>
      </c>
      <c r="D10" s="24"/>
    </row>
    <row r="11" ht="18.75" customHeight="1" spans="1:4">
      <c r="A11" s="223" t="s">
        <v>132</v>
      </c>
      <c r="B11" s="25"/>
      <c r="C11" s="23" t="s">
        <v>133</v>
      </c>
      <c r="D11" s="24"/>
    </row>
    <row r="12" ht="18.75" customHeight="1" spans="1:4">
      <c r="A12" s="224" t="s">
        <v>134</v>
      </c>
      <c r="B12" s="25"/>
      <c r="C12" s="225" t="s">
        <v>135</v>
      </c>
      <c r="D12" s="24"/>
    </row>
    <row r="13" ht="18.75" customHeight="1" spans="1:4">
      <c r="A13" s="226" t="s">
        <v>128</v>
      </c>
      <c r="B13" s="25"/>
      <c r="C13" s="227" t="s">
        <v>136</v>
      </c>
      <c r="D13" s="24"/>
    </row>
    <row r="14" ht="18.75" customHeight="1" spans="1:4">
      <c r="A14" s="226" t="s">
        <v>130</v>
      </c>
      <c r="B14" s="25"/>
      <c r="C14" s="227" t="s">
        <v>137</v>
      </c>
      <c r="D14" s="24"/>
    </row>
    <row r="15" ht="18.75" customHeight="1" spans="1:4">
      <c r="A15" s="226" t="s">
        <v>132</v>
      </c>
      <c r="B15" s="25"/>
      <c r="C15" s="227" t="s">
        <v>138</v>
      </c>
      <c r="D15" s="24"/>
    </row>
    <row r="16" ht="18.75" customHeight="1" spans="1:4">
      <c r="A16" s="226" t="s">
        <v>26</v>
      </c>
      <c r="B16" s="25"/>
      <c r="C16" s="227" t="s">
        <v>139</v>
      </c>
      <c r="D16" s="24">
        <v>1172961.92</v>
      </c>
    </row>
    <row r="17" ht="18.75" customHeight="1" spans="1:4">
      <c r="A17" s="226" t="s">
        <v>26</v>
      </c>
      <c r="B17" s="25" t="s">
        <v>26</v>
      </c>
      <c r="C17" s="227" t="s">
        <v>140</v>
      </c>
      <c r="D17" s="24">
        <v>270616.06</v>
      </c>
    </row>
    <row r="18" ht="18.75" customHeight="1" spans="1:4">
      <c r="A18" s="228" t="s">
        <v>26</v>
      </c>
      <c r="B18" s="25" t="s">
        <v>26</v>
      </c>
      <c r="C18" s="227" t="s">
        <v>141</v>
      </c>
      <c r="D18" s="24"/>
    </row>
    <row r="19" ht="18.75" customHeight="1" spans="1:4">
      <c r="A19" s="228" t="s">
        <v>26</v>
      </c>
      <c r="B19" s="25" t="s">
        <v>26</v>
      </c>
      <c r="C19" s="227" t="s">
        <v>142</v>
      </c>
      <c r="D19" s="24"/>
    </row>
    <row r="20" ht="18.75" customHeight="1" spans="1:4">
      <c r="A20" s="229" t="s">
        <v>26</v>
      </c>
      <c r="B20" s="25" t="s">
        <v>26</v>
      </c>
      <c r="C20" s="227" t="s">
        <v>143</v>
      </c>
      <c r="D20" s="24"/>
    </row>
    <row r="21" ht="18.75" customHeight="1" spans="1:4">
      <c r="A21" s="229" t="s">
        <v>26</v>
      </c>
      <c r="B21" s="25" t="s">
        <v>26</v>
      </c>
      <c r="C21" s="227" t="s">
        <v>144</v>
      </c>
      <c r="D21" s="24">
        <v>78765552.85</v>
      </c>
    </row>
    <row r="22" ht="18.75" customHeight="1" spans="1:4">
      <c r="A22" s="229" t="s">
        <v>26</v>
      </c>
      <c r="B22" s="25" t="s">
        <v>26</v>
      </c>
      <c r="C22" s="227" t="s">
        <v>145</v>
      </c>
      <c r="D22" s="24"/>
    </row>
    <row r="23" ht="18.75" customHeight="1" spans="1:4">
      <c r="A23" s="229" t="s">
        <v>26</v>
      </c>
      <c r="B23" s="25" t="s">
        <v>26</v>
      </c>
      <c r="C23" s="227" t="s">
        <v>146</v>
      </c>
      <c r="D23" s="24"/>
    </row>
    <row r="24" ht="18.75" customHeight="1" spans="1:4">
      <c r="A24" s="229" t="s">
        <v>26</v>
      </c>
      <c r="B24" s="25" t="s">
        <v>26</v>
      </c>
      <c r="C24" s="227" t="s">
        <v>147</v>
      </c>
      <c r="D24" s="24"/>
    </row>
    <row r="25" ht="18.75" customHeight="1" spans="1:4">
      <c r="A25" s="229" t="s">
        <v>26</v>
      </c>
      <c r="B25" s="25" t="s">
        <v>26</v>
      </c>
      <c r="C25" s="227" t="s">
        <v>148</v>
      </c>
      <c r="D25" s="24"/>
    </row>
    <row r="26" ht="18.75" customHeight="1" spans="1:4">
      <c r="A26" s="229" t="s">
        <v>26</v>
      </c>
      <c r="B26" s="25" t="s">
        <v>26</v>
      </c>
      <c r="C26" s="227" t="s">
        <v>149</v>
      </c>
      <c r="D26" s="24"/>
    </row>
    <row r="27" ht="18.75" customHeight="1" spans="1:4">
      <c r="A27" s="229" t="s">
        <v>26</v>
      </c>
      <c r="B27" s="25" t="s">
        <v>26</v>
      </c>
      <c r="C27" s="227" t="s">
        <v>150</v>
      </c>
      <c r="D27" s="24">
        <v>422360.64</v>
      </c>
    </row>
    <row r="28" ht="18.75" customHeight="1" spans="1:4">
      <c r="A28" s="229" t="s">
        <v>26</v>
      </c>
      <c r="B28" s="25" t="s">
        <v>26</v>
      </c>
      <c r="C28" s="227" t="s">
        <v>151</v>
      </c>
      <c r="D28" s="24"/>
    </row>
    <row r="29" ht="18.75" customHeight="1" spans="1:4">
      <c r="A29" s="229" t="s">
        <v>26</v>
      </c>
      <c r="B29" s="25" t="s">
        <v>26</v>
      </c>
      <c r="C29" s="227" t="s">
        <v>152</v>
      </c>
      <c r="D29" s="24"/>
    </row>
    <row r="30" ht="18.75" customHeight="1" spans="1:4">
      <c r="A30" s="229" t="s">
        <v>26</v>
      </c>
      <c r="B30" s="25" t="s">
        <v>26</v>
      </c>
      <c r="C30" s="227" t="s">
        <v>153</v>
      </c>
      <c r="D30" s="24"/>
    </row>
    <row r="31" ht="18.75" customHeight="1" spans="1:4">
      <c r="A31" s="229" t="s">
        <v>26</v>
      </c>
      <c r="B31" s="25" t="s">
        <v>26</v>
      </c>
      <c r="C31" s="227" t="s">
        <v>154</v>
      </c>
      <c r="D31" s="24"/>
    </row>
    <row r="32" ht="18.75" customHeight="1" spans="1:4">
      <c r="A32" s="230" t="s">
        <v>26</v>
      </c>
      <c r="B32" s="25" t="s">
        <v>26</v>
      </c>
      <c r="C32" s="227" t="s">
        <v>155</v>
      </c>
      <c r="D32" s="24"/>
    </row>
    <row r="33" ht="18.75" customHeight="1" spans="1:4">
      <c r="A33" s="230" t="s">
        <v>26</v>
      </c>
      <c r="B33" s="25" t="s">
        <v>26</v>
      </c>
      <c r="C33" s="227" t="s">
        <v>156</v>
      </c>
      <c r="D33" s="24"/>
    </row>
    <row r="34" ht="18.75" customHeight="1" spans="1:4">
      <c r="A34" s="230" t="s">
        <v>26</v>
      </c>
      <c r="B34" s="25" t="s">
        <v>26</v>
      </c>
      <c r="C34" s="227" t="s">
        <v>157</v>
      </c>
      <c r="D34" s="24"/>
    </row>
    <row r="35" ht="18.75" customHeight="1" spans="1:4">
      <c r="A35" s="230"/>
      <c r="B35" s="25"/>
      <c r="C35" s="227" t="s">
        <v>158</v>
      </c>
      <c r="D35" s="24"/>
    </row>
    <row r="36" ht="18.75" customHeight="1" spans="1:4">
      <c r="A36" s="230" t="s">
        <v>26</v>
      </c>
      <c r="B36" s="25" t="s">
        <v>26</v>
      </c>
      <c r="C36" s="227" t="s">
        <v>159</v>
      </c>
      <c r="D36" s="24"/>
    </row>
    <row r="37" ht="18.75" customHeight="1" spans="1:4">
      <c r="A37" s="62" t="s">
        <v>160</v>
      </c>
      <c r="B37" s="231">
        <v>80631491.47</v>
      </c>
      <c r="C37" s="232" t="s">
        <v>52</v>
      </c>
      <c r="D37" s="231">
        <v>80631491.47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K11" sqref="K11"/>
    </sheetView>
  </sheetViews>
  <sheetFormatPr defaultColWidth="9.14285714285714" defaultRowHeight="14.25" customHeight="1" outlineLevelCol="6"/>
  <cols>
    <col min="1" max="1" width="15.2857142857143" customWidth="1"/>
    <col min="2" max="2" width="32.7142857142857" customWidth="1"/>
    <col min="3" max="3" width="13" customWidth="1"/>
    <col min="4" max="5" width="12.1428571428571" customWidth="1"/>
    <col min="6" max="6" width="10.1428571428571" customWidth="1"/>
    <col min="7" max="7" width="1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209"/>
      <c r="F2" s="65"/>
      <c r="G2" s="43" t="s">
        <v>161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210"/>
      <c r="C3" s="210"/>
      <c r="D3" s="210"/>
      <c r="E3" s="210"/>
      <c r="F3" s="210"/>
      <c r="G3" s="210"/>
    </row>
    <row r="4" ht="18" customHeight="1" spans="1:7">
      <c r="A4" s="211" t="str">
        <f>"单位名称："&amp;"云县交通运输局"</f>
        <v>单位名称：云县交通运输局</v>
      </c>
      <c r="B4" s="31"/>
      <c r="C4" s="32"/>
      <c r="D4" s="32"/>
      <c r="E4" s="32"/>
      <c r="F4" s="116"/>
      <c r="G4" s="43" t="s">
        <v>1</v>
      </c>
    </row>
    <row r="5" ht="20.25" customHeight="1" spans="1:7">
      <c r="A5" s="212" t="s">
        <v>162</v>
      </c>
      <c r="B5" s="213"/>
      <c r="C5" s="121" t="s">
        <v>56</v>
      </c>
      <c r="D5" s="214" t="s">
        <v>76</v>
      </c>
      <c r="E5" s="14"/>
      <c r="F5" s="15"/>
      <c r="G5" s="142" t="s">
        <v>77</v>
      </c>
    </row>
    <row r="6" ht="20.25" customHeight="1" spans="1:7">
      <c r="A6" s="215" t="s">
        <v>74</v>
      </c>
      <c r="B6" s="215" t="s">
        <v>75</v>
      </c>
      <c r="C6" s="35"/>
      <c r="D6" s="76" t="s">
        <v>58</v>
      </c>
      <c r="E6" s="76" t="s">
        <v>163</v>
      </c>
      <c r="F6" s="76" t="s">
        <v>164</v>
      </c>
      <c r="G6" s="109"/>
    </row>
    <row r="7" ht="19.5" customHeight="1" spans="1:7">
      <c r="A7" s="215" t="s">
        <v>165</v>
      </c>
      <c r="B7" s="215" t="s">
        <v>166</v>
      </c>
      <c r="C7" s="215" t="s">
        <v>167</v>
      </c>
      <c r="D7" s="76">
        <v>4</v>
      </c>
      <c r="E7" s="216" t="s">
        <v>168</v>
      </c>
      <c r="F7" s="216" t="s">
        <v>169</v>
      </c>
      <c r="G7" s="215" t="s">
        <v>170</v>
      </c>
    </row>
    <row r="8" ht="18" customHeight="1" spans="1:7">
      <c r="A8" s="36" t="s">
        <v>85</v>
      </c>
      <c r="B8" s="36" t="s">
        <v>86</v>
      </c>
      <c r="C8" s="25">
        <v>1172961.92</v>
      </c>
      <c r="D8" s="25">
        <v>1172961.92</v>
      </c>
      <c r="E8" s="25">
        <v>1172961.92</v>
      </c>
      <c r="F8" s="25"/>
      <c r="G8" s="25"/>
    </row>
    <row r="9" ht="18" customHeight="1" spans="1:7">
      <c r="A9" s="132" t="s">
        <v>87</v>
      </c>
      <c r="B9" s="132" t="s">
        <v>88</v>
      </c>
      <c r="C9" s="25">
        <v>1082961.92</v>
      </c>
      <c r="D9" s="25">
        <v>1082961.92</v>
      </c>
      <c r="E9" s="25">
        <v>1082961.92</v>
      </c>
      <c r="F9" s="25"/>
      <c r="G9" s="25"/>
    </row>
    <row r="10" ht="18" customHeight="1" spans="1:7">
      <c r="A10" s="217" t="s">
        <v>89</v>
      </c>
      <c r="B10" s="217" t="s">
        <v>90</v>
      </c>
      <c r="C10" s="25">
        <v>554374.4</v>
      </c>
      <c r="D10" s="25">
        <v>554374.4</v>
      </c>
      <c r="E10" s="25">
        <v>554374.4</v>
      </c>
      <c r="F10" s="25"/>
      <c r="G10" s="25"/>
    </row>
    <row r="11" ht="18" customHeight="1" spans="1:7">
      <c r="A11" s="217" t="s">
        <v>91</v>
      </c>
      <c r="B11" s="217" t="s">
        <v>92</v>
      </c>
      <c r="C11" s="25">
        <v>528587.52</v>
      </c>
      <c r="D11" s="25">
        <v>528587.52</v>
      </c>
      <c r="E11" s="25">
        <v>528587.52</v>
      </c>
      <c r="F11" s="25"/>
      <c r="G11" s="25"/>
    </row>
    <row r="12" ht="18" customHeight="1" spans="1:7">
      <c r="A12" s="132" t="s">
        <v>93</v>
      </c>
      <c r="B12" s="132" t="s">
        <v>94</v>
      </c>
      <c r="C12" s="25">
        <v>90000</v>
      </c>
      <c r="D12" s="25">
        <v>90000</v>
      </c>
      <c r="E12" s="25">
        <v>90000</v>
      </c>
      <c r="F12" s="25"/>
      <c r="G12" s="25"/>
    </row>
    <row r="13" ht="18" customHeight="1" spans="1:7">
      <c r="A13" s="217" t="s">
        <v>95</v>
      </c>
      <c r="B13" s="217" t="s">
        <v>96</v>
      </c>
      <c r="C13" s="25">
        <v>90000</v>
      </c>
      <c r="D13" s="25">
        <v>90000</v>
      </c>
      <c r="E13" s="25">
        <v>90000</v>
      </c>
      <c r="F13" s="25"/>
      <c r="G13" s="25"/>
    </row>
    <row r="14" ht="18" customHeight="1" spans="1:7">
      <c r="A14" s="36" t="s">
        <v>97</v>
      </c>
      <c r="B14" s="36" t="s">
        <v>98</v>
      </c>
      <c r="C14" s="25">
        <v>270616.06</v>
      </c>
      <c r="D14" s="25">
        <v>270616.06</v>
      </c>
      <c r="E14" s="25">
        <v>270616.06</v>
      </c>
      <c r="F14" s="25"/>
      <c r="G14" s="25"/>
    </row>
    <row r="15" ht="18" customHeight="1" spans="1:7">
      <c r="A15" s="132" t="s">
        <v>99</v>
      </c>
      <c r="B15" s="132" t="s">
        <v>100</v>
      </c>
      <c r="C15" s="25">
        <v>270616.06</v>
      </c>
      <c r="D15" s="25">
        <v>270616.06</v>
      </c>
      <c r="E15" s="25">
        <v>270616.06</v>
      </c>
      <c r="F15" s="25"/>
      <c r="G15" s="25"/>
    </row>
    <row r="16" ht="18" customHeight="1" spans="1:7">
      <c r="A16" s="217" t="s">
        <v>101</v>
      </c>
      <c r="B16" s="217" t="s">
        <v>102</v>
      </c>
      <c r="C16" s="25">
        <v>119989.72</v>
      </c>
      <c r="D16" s="25">
        <v>119989.72</v>
      </c>
      <c r="E16" s="25">
        <v>119989.72</v>
      </c>
      <c r="F16" s="25"/>
      <c r="G16" s="25"/>
    </row>
    <row r="17" ht="18" customHeight="1" spans="1:7">
      <c r="A17" s="217" t="s">
        <v>103</v>
      </c>
      <c r="B17" s="217" t="s">
        <v>104</v>
      </c>
      <c r="C17" s="25">
        <v>129907</v>
      </c>
      <c r="D17" s="25">
        <v>129907</v>
      </c>
      <c r="E17" s="25">
        <v>129907</v>
      </c>
      <c r="F17" s="25"/>
      <c r="G17" s="25"/>
    </row>
    <row r="18" ht="18" customHeight="1" spans="1:7">
      <c r="A18" s="217" t="s">
        <v>105</v>
      </c>
      <c r="B18" s="217" t="s">
        <v>106</v>
      </c>
      <c r="C18" s="25">
        <v>20719.34</v>
      </c>
      <c r="D18" s="25">
        <v>20719.34</v>
      </c>
      <c r="E18" s="25">
        <v>20719.34</v>
      </c>
      <c r="F18" s="25"/>
      <c r="G18" s="25"/>
    </row>
    <row r="19" ht="18" customHeight="1" spans="1:7">
      <c r="A19" s="36" t="s">
        <v>107</v>
      </c>
      <c r="B19" s="36" t="s">
        <v>108</v>
      </c>
      <c r="C19" s="25">
        <v>78765552.85</v>
      </c>
      <c r="D19" s="25">
        <v>4525552.85</v>
      </c>
      <c r="E19" s="25">
        <v>4191916.61</v>
      </c>
      <c r="F19" s="25">
        <v>333636.24</v>
      </c>
      <c r="G19" s="25">
        <v>74240000</v>
      </c>
    </row>
    <row r="20" ht="18" customHeight="1" spans="1:7">
      <c r="A20" s="132" t="s">
        <v>109</v>
      </c>
      <c r="B20" s="132" t="s">
        <v>110</v>
      </c>
      <c r="C20" s="25">
        <v>78765552.85</v>
      </c>
      <c r="D20" s="25">
        <v>4525552.85</v>
      </c>
      <c r="E20" s="25">
        <v>4191916.61</v>
      </c>
      <c r="F20" s="25">
        <v>333636.24</v>
      </c>
      <c r="G20" s="25">
        <v>74240000</v>
      </c>
    </row>
    <row r="21" ht="18" customHeight="1" spans="1:7">
      <c r="A21" s="217" t="s">
        <v>111</v>
      </c>
      <c r="B21" s="217" t="s">
        <v>112</v>
      </c>
      <c r="C21" s="25">
        <v>4655552.85</v>
      </c>
      <c r="D21" s="25">
        <v>4465552.85</v>
      </c>
      <c r="E21" s="25">
        <v>4131916.61</v>
      </c>
      <c r="F21" s="25">
        <v>333636.24</v>
      </c>
      <c r="G21" s="25">
        <v>190000</v>
      </c>
    </row>
    <row r="22" ht="18" customHeight="1" spans="1:7">
      <c r="A22" s="217" t="s">
        <v>113</v>
      </c>
      <c r="B22" s="217" t="s">
        <v>114</v>
      </c>
      <c r="C22" s="25">
        <v>1000000</v>
      </c>
      <c r="D22" s="25"/>
      <c r="E22" s="25"/>
      <c r="F22" s="25"/>
      <c r="G22" s="25">
        <v>1000000</v>
      </c>
    </row>
    <row r="23" ht="18" customHeight="1" spans="1:7">
      <c r="A23" s="217" t="s">
        <v>115</v>
      </c>
      <c r="B23" s="217" t="s">
        <v>116</v>
      </c>
      <c r="C23" s="25">
        <v>73110000</v>
      </c>
      <c r="D23" s="25">
        <v>60000</v>
      </c>
      <c r="E23" s="25">
        <v>60000</v>
      </c>
      <c r="F23" s="25"/>
      <c r="G23" s="25">
        <v>73050000</v>
      </c>
    </row>
    <row r="24" ht="18" customHeight="1" spans="1:7">
      <c r="A24" s="36" t="s">
        <v>117</v>
      </c>
      <c r="B24" s="36" t="s">
        <v>118</v>
      </c>
      <c r="C24" s="25">
        <v>422360.64</v>
      </c>
      <c r="D24" s="25">
        <v>422360.64</v>
      </c>
      <c r="E24" s="25">
        <v>422360.64</v>
      </c>
      <c r="F24" s="25"/>
      <c r="G24" s="25"/>
    </row>
    <row r="25" ht="18" customHeight="1" spans="1:7">
      <c r="A25" s="132" t="s">
        <v>119</v>
      </c>
      <c r="B25" s="132" t="s">
        <v>120</v>
      </c>
      <c r="C25" s="25">
        <v>422360.64</v>
      </c>
      <c r="D25" s="25">
        <v>422360.64</v>
      </c>
      <c r="E25" s="25">
        <v>422360.64</v>
      </c>
      <c r="F25" s="25"/>
      <c r="G25" s="25"/>
    </row>
    <row r="26" ht="18" customHeight="1" spans="1:7">
      <c r="A26" s="217" t="s">
        <v>121</v>
      </c>
      <c r="B26" s="217" t="s">
        <v>122</v>
      </c>
      <c r="C26" s="25">
        <v>422360.64</v>
      </c>
      <c r="D26" s="25">
        <v>422360.64</v>
      </c>
      <c r="E26" s="25">
        <v>422360.64</v>
      </c>
      <c r="F26" s="25"/>
      <c r="G26" s="25"/>
    </row>
    <row r="27" ht="18" customHeight="1" spans="1:7">
      <c r="A27" s="218" t="s">
        <v>123</v>
      </c>
      <c r="B27" s="219" t="s">
        <v>123</v>
      </c>
      <c r="C27" s="25">
        <v>80631491.47</v>
      </c>
      <c r="D27" s="25">
        <v>6391491.47</v>
      </c>
      <c r="E27" s="25">
        <v>6057855.23</v>
      </c>
      <c r="F27" s="25">
        <v>333636.24</v>
      </c>
      <c r="G27" s="25">
        <v>74240000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285714285714" defaultRowHeight="14.25" customHeight="1" outlineLevelCol="6"/>
  <cols>
    <col min="1" max="1" width="16.4285714285714" customWidth="1"/>
    <col min="2" max="2" width="19.8571428571429" customWidth="1"/>
    <col min="3" max="3" width="21.1428571428571" customWidth="1"/>
    <col min="4" max="4" width="10.8571428571429" customWidth="1"/>
    <col min="5" max="5" width="20.5714285714286" customWidth="1"/>
    <col min="6" max="6" width="20.4285714285714" customWidth="1"/>
    <col min="7" max="7" width="15.5714285714286" customWidth="1"/>
  </cols>
  <sheetData>
    <row r="1" customHeight="1" spans="1:7">
      <c r="A1" s="198"/>
      <c r="B1" s="198"/>
      <c r="C1" s="198"/>
      <c r="D1" s="198"/>
      <c r="E1" s="198"/>
      <c r="F1" s="198"/>
      <c r="G1" s="198"/>
    </row>
    <row r="2" ht="15" customHeight="1" spans="1:7">
      <c r="A2" s="199"/>
      <c r="B2" s="200"/>
      <c r="C2" s="201"/>
      <c r="D2" s="70"/>
      <c r="G2" s="101" t="s">
        <v>171</v>
      </c>
    </row>
    <row r="3" ht="39" customHeight="1" spans="1:7">
      <c r="A3" s="202" t="str">
        <f>"2025"&amp;"年“三公”经费支出预算表"</f>
        <v>2025年“三公”经费支出预算表</v>
      </c>
      <c r="B3" s="57"/>
      <c r="C3" s="57"/>
      <c r="D3" s="57"/>
      <c r="E3" s="57"/>
      <c r="F3" s="57"/>
      <c r="G3" s="57"/>
    </row>
    <row r="4" ht="18.75" customHeight="1" spans="1:7">
      <c r="A4" s="45" t="str">
        <f>"单位名称："&amp;"云县交通运输局"</f>
        <v>单位名称：云县交通运输局</v>
      </c>
      <c r="B4" s="200"/>
      <c r="C4" s="201"/>
      <c r="D4" s="70"/>
      <c r="E4" s="32"/>
      <c r="G4" s="101" t="s">
        <v>172</v>
      </c>
    </row>
    <row r="5" ht="18.75" customHeight="1" spans="1:7">
      <c r="A5" s="11" t="s">
        <v>173</v>
      </c>
      <c r="B5" s="11" t="s">
        <v>174</v>
      </c>
      <c r="C5" s="33" t="s">
        <v>175</v>
      </c>
      <c r="D5" s="13" t="s">
        <v>176</v>
      </c>
      <c r="E5" s="14"/>
      <c r="F5" s="15"/>
      <c r="G5" s="33" t="s">
        <v>177</v>
      </c>
    </row>
    <row r="6" ht="18.75" customHeight="1" spans="1:7">
      <c r="A6" s="18"/>
      <c r="B6" s="203"/>
      <c r="C6" s="35"/>
      <c r="D6" s="76" t="s">
        <v>58</v>
      </c>
      <c r="E6" s="76" t="s">
        <v>178</v>
      </c>
      <c r="F6" s="76" t="s">
        <v>179</v>
      </c>
      <c r="G6" s="35"/>
    </row>
    <row r="7" ht="18.75" customHeight="1" spans="1:7">
      <c r="A7" s="204" t="s">
        <v>56</v>
      </c>
      <c r="B7" s="205">
        <v>1</v>
      </c>
      <c r="C7" s="206">
        <v>2</v>
      </c>
      <c r="D7" s="207">
        <v>3</v>
      </c>
      <c r="E7" s="207">
        <v>4</v>
      </c>
      <c r="F7" s="207">
        <v>5</v>
      </c>
      <c r="G7" s="206">
        <v>6</v>
      </c>
    </row>
    <row r="8" ht="18.75" customHeight="1" spans="1:7">
      <c r="A8" s="204" t="s">
        <v>56</v>
      </c>
      <c r="B8" s="208">
        <v>39000</v>
      </c>
      <c r="C8" s="208"/>
      <c r="D8" s="208">
        <v>18000</v>
      </c>
      <c r="E8" s="208"/>
      <c r="F8" s="208">
        <v>18000</v>
      </c>
      <c r="G8" s="208">
        <v>21000</v>
      </c>
    </row>
    <row r="9" ht="18.75" customHeight="1" spans="1:7">
      <c r="A9" s="208" t="s">
        <v>180</v>
      </c>
      <c r="B9" s="208"/>
      <c r="C9" s="208"/>
      <c r="D9" s="208"/>
      <c r="E9" s="208"/>
      <c r="F9" s="208"/>
      <c r="G9" s="208"/>
    </row>
    <row r="10" ht="18.75" customHeight="1" spans="1:7">
      <c r="A10" s="208" t="s">
        <v>181</v>
      </c>
      <c r="B10" s="208">
        <v>39000</v>
      </c>
      <c r="C10" s="208"/>
      <c r="D10" s="208">
        <v>18000</v>
      </c>
      <c r="E10" s="208"/>
      <c r="F10" s="208">
        <v>18000</v>
      </c>
      <c r="G10" s="208">
        <v>21000</v>
      </c>
    </row>
    <row r="11" ht="18.75" customHeight="1" spans="1:7">
      <c r="A11" s="208" t="s">
        <v>182</v>
      </c>
      <c r="B11" s="208"/>
      <c r="C11" s="208"/>
      <c r="D11" s="208"/>
      <c r="E11" s="208"/>
      <c r="F11" s="208"/>
      <c r="G11" s="208"/>
    </row>
    <row r="12" ht="18.75" customHeight="1" spans="1:7">
      <c r="A12" s="208" t="s">
        <v>183</v>
      </c>
      <c r="B12" s="208"/>
      <c r="C12" s="208"/>
      <c r="D12" s="208"/>
      <c r="E12" s="208"/>
      <c r="F12" s="208"/>
      <c r="G12" s="208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workbookViewId="0">
      <pane ySplit="1" topLeftCell="A21" activePane="bottomLeft" state="frozen"/>
      <selection/>
      <selection pane="bottomLeft" activeCell="E41" sqref="E41"/>
    </sheetView>
  </sheetViews>
  <sheetFormatPr defaultColWidth="9.14285714285714" defaultRowHeight="14.25" customHeight="1"/>
  <cols>
    <col min="1" max="1" width="16.5714285714286" style="145" customWidth="1"/>
    <col min="2" max="2" width="18.7142857142857" style="145" customWidth="1"/>
    <col min="3" max="3" width="36.7142857142857" style="145" customWidth="1"/>
    <col min="4" max="4" width="13.5714285714286" style="146" customWidth="1"/>
    <col min="5" max="5" width="28.1428571428571" style="145" customWidth="1"/>
    <col min="6" max="6" width="17.8571428571429" style="146" customWidth="1"/>
    <col min="7" max="7" width="24.7142857142857" style="145" customWidth="1"/>
    <col min="8" max="9" width="12.1428571428571" style="146" customWidth="1"/>
    <col min="10" max="10" width="11.4285714285714" style="146" customWidth="1"/>
    <col min="11" max="11" width="17.8571428571429" style="146" customWidth="1"/>
    <col min="12" max="12" width="12.1428571428571" style="146" customWidth="1"/>
    <col min="13" max="13" width="9.28571428571429" style="145" customWidth="1"/>
    <col min="14" max="14" width="13.5714285714286" style="145" customWidth="1"/>
    <col min="15" max="15" width="15.7142857142857" style="145" customWidth="1"/>
    <col min="16" max="17" width="17.8571428571429" style="145" customWidth="1"/>
    <col min="18" max="18" width="5" style="145" customWidth="1"/>
    <col min="19" max="20" width="9.28571428571429" style="145" customWidth="1"/>
    <col min="21" max="21" width="13.5714285714286" style="145" customWidth="1"/>
    <col min="22" max="22" width="17.8571428571429" style="145" customWidth="1"/>
    <col min="23" max="23" width="9.28571428571429" style="145" customWidth="1"/>
    <col min="24" max="16384" width="9.14285714285714" style="145"/>
  </cols>
  <sheetData>
    <row r="1" customHeight="1" spans="1:23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ht="15" customHeight="1" spans="2:23">
      <c r="B2" s="148"/>
      <c r="D2" s="149"/>
      <c r="E2" s="150"/>
      <c r="F2" s="149"/>
      <c r="G2" s="150"/>
      <c r="H2" s="151"/>
      <c r="I2" s="151"/>
      <c r="J2" s="151"/>
      <c r="K2" s="151"/>
      <c r="L2" s="151"/>
      <c r="M2" s="181"/>
      <c r="N2" s="182"/>
      <c r="O2" s="182"/>
      <c r="P2" s="182"/>
      <c r="Q2" s="181"/>
      <c r="U2" s="148"/>
      <c r="W2" s="195" t="s">
        <v>184</v>
      </c>
    </row>
    <row r="3" ht="39.75" customHeight="1" spans="1:23">
      <c r="A3" s="152" t="str">
        <f>"2025"&amp;"年部门基本支出预算表"</f>
        <v>2025年部门基本支出预算表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83"/>
      <c r="O3" s="183"/>
      <c r="P3" s="183"/>
      <c r="Q3" s="153"/>
      <c r="R3" s="153"/>
      <c r="S3" s="153"/>
      <c r="T3" s="153"/>
      <c r="U3" s="153"/>
      <c r="V3" s="153"/>
      <c r="W3" s="153"/>
    </row>
    <row r="4" ht="18.75" customHeight="1" spans="1:23">
      <c r="A4" s="154" t="str">
        <f>"单位名称："&amp;"云县交通运输局"</f>
        <v>单位名称：云县交通运输局</v>
      </c>
      <c r="B4" s="155"/>
      <c r="C4" s="155"/>
      <c r="D4" s="156"/>
      <c r="E4" s="155"/>
      <c r="F4" s="156"/>
      <c r="G4" s="155"/>
      <c r="H4" s="157"/>
      <c r="I4" s="157"/>
      <c r="J4" s="157"/>
      <c r="K4" s="157"/>
      <c r="L4" s="157"/>
      <c r="M4" s="184"/>
      <c r="N4" s="185"/>
      <c r="O4" s="185"/>
      <c r="P4" s="185"/>
      <c r="Q4" s="184"/>
      <c r="U4" s="148"/>
      <c r="W4" s="195" t="s">
        <v>172</v>
      </c>
    </row>
    <row r="5" ht="18" customHeight="1" spans="1:23">
      <c r="A5" s="158" t="s">
        <v>185</v>
      </c>
      <c r="B5" s="158" t="s">
        <v>186</v>
      </c>
      <c r="C5" s="158" t="s">
        <v>187</v>
      </c>
      <c r="D5" s="158" t="s">
        <v>188</v>
      </c>
      <c r="E5" s="158" t="s">
        <v>189</v>
      </c>
      <c r="F5" s="158" t="s">
        <v>190</v>
      </c>
      <c r="G5" s="158" t="s">
        <v>191</v>
      </c>
      <c r="H5" s="159" t="s">
        <v>192</v>
      </c>
      <c r="I5" s="186" t="s">
        <v>192</v>
      </c>
      <c r="J5" s="186"/>
      <c r="K5" s="186"/>
      <c r="L5" s="186"/>
      <c r="M5" s="186"/>
      <c r="N5" s="187"/>
      <c r="O5" s="187"/>
      <c r="P5" s="187"/>
      <c r="Q5" s="196" t="s">
        <v>62</v>
      </c>
      <c r="R5" s="186" t="s">
        <v>79</v>
      </c>
      <c r="S5" s="186"/>
      <c r="T5" s="186"/>
      <c r="U5" s="186"/>
      <c r="V5" s="186"/>
      <c r="W5" s="188"/>
    </row>
    <row r="6" ht="18" customHeight="1" spans="1:23">
      <c r="A6" s="160"/>
      <c r="B6" s="161"/>
      <c r="C6" s="160"/>
      <c r="D6" s="160"/>
      <c r="E6" s="160"/>
      <c r="F6" s="160"/>
      <c r="G6" s="160"/>
      <c r="H6" s="162" t="s">
        <v>193</v>
      </c>
      <c r="I6" s="159" t="s">
        <v>59</v>
      </c>
      <c r="J6" s="186"/>
      <c r="K6" s="186"/>
      <c r="L6" s="186"/>
      <c r="M6" s="188"/>
      <c r="N6" s="189" t="s">
        <v>194</v>
      </c>
      <c r="O6" s="187"/>
      <c r="P6" s="190"/>
      <c r="Q6" s="158" t="s">
        <v>62</v>
      </c>
      <c r="R6" s="159" t="s">
        <v>79</v>
      </c>
      <c r="S6" s="196" t="s">
        <v>65</v>
      </c>
      <c r="T6" s="186" t="s">
        <v>79</v>
      </c>
      <c r="U6" s="196" t="s">
        <v>67</v>
      </c>
      <c r="V6" s="196" t="s">
        <v>68</v>
      </c>
      <c r="W6" s="197" t="s">
        <v>69</v>
      </c>
    </row>
    <row r="7" ht="18.75" customHeight="1" spans="1:23">
      <c r="A7" s="163"/>
      <c r="B7" s="163"/>
      <c r="C7" s="163"/>
      <c r="D7" s="163"/>
      <c r="E7" s="163"/>
      <c r="F7" s="163"/>
      <c r="G7" s="163"/>
      <c r="H7" s="163"/>
      <c r="I7" s="191" t="s">
        <v>195</v>
      </c>
      <c r="J7" s="158" t="s">
        <v>196</v>
      </c>
      <c r="K7" s="158" t="s">
        <v>197</v>
      </c>
      <c r="L7" s="158" t="s">
        <v>198</v>
      </c>
      <c r="M7" s="158" t="s">
        <v>199</v>
      </c>
      <c r="N7" s="158" t="s">
        <v>59</v>
      </c>
      <c r="O7" s="158" t="s">
        <v>60</v>
      </c>
      <c r="P7" s="158" t="s">
        <v>61</v>
      </c>
      <c r="Q7" s="163"/>
      <c r="R7" s="158" t="s">
        <v>58</v>
      </c>
      <c r="S7" s="158" t="s">
        <v>65</v>
      </c>
      <c r="T7" s="158" t="s">
        <v>200</v>
      </c>
      <c r="U7" s="158" t="s">
        <v>67</v>
      </c>
      <c r="V7" s="158" t="s">
        <v>68</v>
      </c>
      <c r="W7" s="158" t="s">
        <v>69</v>
      </c>
    </row>
    <row r="8" ht="37.5" customHeight="1" spans="1:23">
      <c r="A8" s="164"/>
      <c r="B8" s="164"/>
      <c r="C8" s="164"/>
      <c r="D8" s="164"/>
      <c r="E8" s="164"/>
      <c r="F8" s="164"/>
      <c r="G8" s="164"/>
      <c r="H8" s="164"/>
      <c r="I8" s="192"/>
      <c r="J8" s="193" t="s">
        <v>201</v>
      </c>
      <c r="K8" s="193" t="s">
        <v>197</v>
      </c>
      <c r="L8" s="193" t="s">
        <v>198</v>
      </c>
      <c r="M8" s="193" t="s">
        <v>199</v>
      </c>
      <c r="N8" s="193" t="s">
        <v>197</v>
      </c>
      <c r="O8" s="193" t="s">
        <v>198</v>
      </c>
      <c r="P8" s="193" t="s">
        <v>199</v>
      </c>
      <c r="Q8" s="193" t="s">
        <v>62</v>
      </c>
      <c r="R8" s="193" t="s">
        <v>58</v>
      </c>
      <c r="S8" s="193" t="s">
        <v>65</v>
      </c>
      <c r="T8" s="193" t="s">
        <v>200</v>
      </c>
      <c r="U8" s="193" t="s">
        <v>67</v>
      </c>
      <c r="V8" s="193" t="s">
        <v>68</v>
      </c>
      <c r="W8" s="193" t="s">
        <v>69</v>
      </c>
    </row>
    <row r="9" ht="19.5" customHeight="1" spans="1:23">
      <c r="A9" s="165">
        <v>1</v>
      </c>
      <c r="B9" s="165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65">
        <v>11</v>
      </c>
      <c r="L9" s="165">
        <v>12</v>
      </c>
      <c r="M9" s="165">
        <v>13</v>
      </c>
      <c r="N9" s="165">
        <v>14</v>
      </c>
      <c r="O9" s="165">
        <v>15</v>
      </c>
      <c r="P9" s="165">
        <v>16</v>
      </c>
      <c r="Q9" s="165">
        <v>17</v>
      </c>
      <c r="R9" s="165">
        <v>18</v>
      </c>
      <c r="S9" s="165">
        <v>19</v>
      </c>
      <c r="T9" s="165">
        <v>20</v>
      </c>
      <c r="U9" s="165">
        <v>21</v>
      </c>
      <c r="V9" s="165">
        <v>22</v>
      </c>
      <c r="W9" s="165">
        <v>23</v>
      </c>
    </row>
    <row r="10" ht="21" customHeight="1" spans="1:23">
      <c r="A10" s="166" t="s">
        <v>71</v>
      </c>
      <c r="B10" s="166"/>
      <c r="C10" s="166"/>
      <c r="D10" s="167"/>
      <c r="E10" s="166"/>
      <c r="F10" s="167"/>
      <c r="G10" s="166"/>
      <c r="H10" s="168">
        <v>6391491.47</v>
      </c>
      <c r="I10" s="168">
        <v>6391491.47</v>
      </c>
      <c r="J10" s="168"/>
      <c r="K10" s="168"/>
      <c r="L10" s="168">
        <v>6391491.47</v>
      </c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ht="21" customHeight="1" spans="1:23">
      <c r="A11" s="169" t="s">
        <v>71</v>
      </c>
      <c r="B11" s="170"/>
      <c r="C11" s="170"/>
      <c r="D11" s="171"/>
      <c r="E11" s="170"/>
      <c r="F11" s="171"/>
      <c r="G11" s="170"/>
      <c r="H11" s="168">
        <v>6391491.47</v>
      </c>
      <c r="I11" s="168">
        <v>6391491.47</v>
      </c>
      <c r="J11" s="168"/>
      <c r="K11" s="168"/>
      <c r="L11" s="168">
        <v>6391491.47</v>
      </c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ht="21" customHeight="1" spans="1:23">
      <c r="A12" s="172"/>
      <c r="B12" s="170" t="s">
        <v>202</v>
      </c>
      <c r="C12" s="170" t="s">
        <v>203</v>
      </c>
      <c r="D12" s="171" t="s">
        <v>111</v>
      </c>
      <c r="E12" s="170" t="s">
        <v>112</v>
      </c>
      <c r="F12" s="171" t="s">
        <v>204</v>
      </c>
      <c r="G12" s="170" t="s">
        <v>205</v>
      </c>
      <c r="H12" s="168">
        <v>926292</v>
      </c>
      <c r="I12" s="168">
        <v>926292</v>
      </c>
      <c r="J12" s="168"/>
      <c r="K12" s="168"/>
      <c r="L12" s="168">
        <v>926292</v>
      </c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ht="21" customHeight="1" spans="1:23">
      <c r="A13" s="172"/>
      <c r="B13" s="170" t="s">
        <v>206</v>
      </c>
      <c r="C13" s="170" t="s">
        <v>207</v>
      </c>
      <c r="D13" s="171" t="s">
        <v>111</v>
      </c>
      <c r="E13" s="170" t="s">
        <v>112</v>
      </c>
      <c r="F13" s="171" t="s">
        <v>204</v>
      </c>
      <c r="G13" s="170" t="s">
        <v>205</v>
      </c>
      <c r="H13" s="168">
        <v>717420</v>
      </c>
      <c r="I13" s="168">
        <v>717420</v>
      </c>
      <c r="J13" s="168"/>
      <c r="K13" s="168"/>
      <c r="L13" s="168">
        <v>717420</v>
      </c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ht="21" customHeight="1" spans="1:23">
      <c r="A14" s="172"/>
      <c r="B14" s="170" t="s">
        <v>206</v>
      </c>
      <c r="C14" s="170" t="s">
        <v>207</v>
      </c>
      <c r="D14" s="171" t="s">
        <v>111</v>
      </c>
      <c r="E14" s="170" t="s">
        <v>112</v>
      </c>
      <c r="F14" s="171" t="s">
        <v>208</v>
      </c>
      <c r="G14" s="170" t="s">
        <v>209</v>
      </c>
      <c r="H14" s="168">
        <v>679776</v>
      </c>
      <c r="I14" s="168">
        <v>679776</v>
      </c>
      <c r="J14" s="168"/>
      <c r="K14" s="168"/>
      <c r="L14" s="168">
        <v>679776</v>
      </c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</row>
    <row r="15" ht="21" customHeight="1" spans="1:23">
      <c r="A15" s="172"/>
      <c r="B15" s="170" t="s">
        <v>202</v>
      </c>
      <c r="C15" s="170" t="s">
        <v>203</v>
      </c>
      <c r="D15" s="171" t="s">
        <v>111</v>
      </c>
      <c r="E15" s="170" t="s">
        <v>112</v>
      </c>
      <c r="F15" s="171" t="s">
        <v>208</v>
      </c>
      <c r="G15" s="170" t="s">
        <v>209</v>
      </c>
      <c r="H15" s="168">
        <v>67056</v>
      </c>
      <c r="I15" s="168">
        <v>67056</v>
      </c>
      <c r="J15" s="168"/>
      <c r="K15" s="168"/>
      <c r="L15" s="168">
        <v>67056</v>
      </c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</row>
    <row r="16" ht="21" customHeight="1" spans="1:23">
      <c r="A16" s="172"/>
      <c r="B16" s="170" t="s">
        <v>206</v>
      </c>
      <c r="C16" s="170" t="s">
        <v>207</v>
      </c>
      <c r="D16" s="171" t="s">
        <v>111</v>
      </c>
      <c r="E16" s="170" t="s">
        <v>112</v>
      </c>
      <c r="F16" s="171" t="s">
        <v>208</v>
      </c>
      <c r="G16" s="170" t="s">
        <v>209</v>
      </c>
      <c r="H16" s="168">
        <v>179100</v>
      </c>
      <c r="I16" s="168">
        <v>179100</v>
      </c>
      <c r="J16" s="168"/>
      <c r="K16" s="168"/>
      <c r="L16" s="168">
        <v>179100</v>
      </c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</row>
    <row r="17" ht="21" customHeight="1" spans="1:23">
      <c r="A17" s="172"/>
      <c r="B17" s="170" t="s">
        <v>210</v>
      </c>
      <c r="C17" s="170" t="s">
        <v>211</v>
      </c>
      <c r="D17" s="171" t="s">
        <v>111</v>
      </c>
      <c r="E17" s="170" t="s">
        <v>112</v>
      </c>
      <c r="F17" s="171" t="s">
        <v>212</v>
      </c>
      <c r="G17" s="170" t="s">
        <v>213</v>
      </c>
      <c r="H17" s="168">
        <v>292800</v>
      </c>
      <c r="I17" s="168">
        <v>292800</v>
      </c>
      <c r="J17" s="168"/>
      <c r="K17" s="168"/>
      <c r="L17" s="168">
        <v>292800</v>
      </c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</row>
    <row r="18" ht="21" customHeight="1" spans="1:23">
      <c r="A18" s="172"/>
      <c r="B18" s="170" t="s">
        <v>206</v>
      </c>
      <c r="C18" s="170" t="s">
        <v>207</v>
      </c>
      <c r="D18" s="171" t="s">
        <v>111</v>
      </c>
      <c r="E18" s="170" t="s">
        <v>112</v>
      </c>
      <c r="F18" s="171" t="s">
        <v>212</v>
      </c>
      <c r="G18" s="170" t="s">
        <v>213</v>
      </c>
      <c r="H18" s="168">
        <v>59785</v>
      </c>
      <c r="I18" s="168">
        <v>59785</v>
      </c>
      <c r="J18" s="168"/>
      <c r="K18" s="168"/>
      <c r="L18" s="168">
        <v>59785</v>
      </c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</row>
    <row r="19" ht="21" customHeight="1" spans="1:23">
      <c r="A19" s="172"/>
      <c r="B19" s="170" t="s">
        <v>214</v>
      </c>
      <c r="C19" s="170" t="s">
        <v>215</v>
      </c>
      <c r="D19" s="171" t="s">
        <v>111</v>
      </c>
      <c r="E19" s="170" t="s">
        <v>112</v>
      </c>
      <c r="F19" s="171" t="s">
        <v>216</v>
      </c>
      <c r="G19" s="170" t="s">
        <v>217</v>
      </c>
      <c r="H19" s="168">
        <v>360000</v>
      </c>
      <c r="I19" s="168">
        <v>360000</v>
      </c>
      <c r="J19" s="168"/>
      <c r="K19" s="168"/>
      <c r="L19" s="168">
        <v>360000</v>
      </c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</row>
    <row r="20" ht="21" customHeight="1" spans="1:23">
      <c r="A20" s="172"/>
      <c r="B20" s="170" t="s">
        <v>202</v>
      </c>
      <c r="C20" s="170" t="s">
        <v>203</v>
      </c>
      <c r="D20" s="171" t="s">
        <v>111</v>
      </c>
      <c r="E20" s="170" t="s">
        <v>112</v>
      </c>
      <c r="F20" s="171" t="s">
        <v>216</v>
      </c>
      <c r="G20" s="170" t="s">
        <v>217</v>
      </c>
      <c r="H20" s="168">
        <v>276360</v>
      </c>
      <c r="I20" s="168">
        <v>276360</v>
      </c>
      <c r="J20" s="168"/>
      <c r="K20" s="168"/>
      <c r="L20" s="168">
        <v>276360</v>
      </c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</row>
    <row r="21" ht="21" customHeight="1" spans="1:23">
      <c r="A21" s="172"/>
      <c r="B21" s="170" t="s">
        <v>202</v>
      </c>
      <c r="C21" s="170" t="s">
        <v>203</v>
      </c>
      <c r="D21" s="171" t="s">
        <v>111</v>
      </c>
      <c r="E21" s="170" t="s">
        <v>112</v>
      </c>
      <c r="F21" s="171" t="s">
        <v>216</v>
      </c>
      <c r="G21" s="170" t="s">
        <v>217</v>
      </c>
      <c r="H21" s="168">
        <v>559968</v>
      </c>
      <c r="I21" s="168">
        <v>559968</v>
      </c>
      <c r="J21" s="168"/>
      <c r="K21" s="168"/>
      <c r="L21" s="168">
        <v>559968</v>
      </c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</row>
    <row r="22" ht="21" customHeight="1" spans="1:23">
      <c r="A22" s="172"/>
      <c r="B22" s="170" t="s">
        <v>218</v>
      </c>
      <c r="C22" s="170" t="s">
        <v>219</v>
      </c>
      <c r="D22" s="171" t="s">
        <v>91</v>
      </c>
      <c r="E22" s="170" t="s">
        <v>92</v>
      </c>
      <c r="F22" s="171" t="s">
        <v>220</v>
      </c>
      <c r="G22" s="170" t="s">
        <v>221</v>
      </c>
      <c r="H22" s="168">
        <v>528587.52</v>
      </c>
      <c r="I22" s="168">
        <v>528587.52</v>
      </c>
      <c r="J22" s="168"/>
      <c r="K22" s="168"/>
      <c r="L22" s="168">
        <v>528587.52</v>
      </c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</row>
    <row r="23" ht="21" customHeight="1" spans="1:23">
      <c r="A23" s="172"/>
      <c r="B23" s="170" t="s">
        <v>218</v>
      </c>
      <c r="C23" s="170" t="s">
        <v>219</v>
      </c>
      <c r="D23" s="171" t="s">
        <v>222</v>
      </c>
      <c r="E23" s="170" t="s">
        <v>223</v>
      </c>
      <c r="F23" s="171" t="s">
        <v>224</v>
      </c>
      <c r="G23" s="170" t="s">
        <v>225</v>
      </c>
      <c r="H23" s="168"/>
      <c r="I23" s="168"/>
      <c r="J23" s="168"/>
      <c r="K23" s="168"/>
      <c r="L23" s="168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</row>
    <row r="24" ht="21" customHeight="1" spans="1:23">
      <c r="A24" s="172"/>
      <c r="B24" s="170" t="s">
        <v>218</v>
      </c>
      <c r="C24" s="170" t="s">
        <v>219</v>
      </c>
      <c r="D24" s="171" t="s">
        <v>103</v>
      </c>
      <c r="E24" s="170" t="s">
        <v>104</v>
      </c>
      <c r="F24" s="171" t="s">
        <v>226</v>
      </c>
      <c r="G24" s="170" t="s">
        <v>227</v>
      </c>
      <c r="H24" s="168">
        <v>129907</v>
      </c>
      <c r="I24" s="168">
        <v>129907</v>
      </c>
      <c r="J24" s="168"/>
      <c r="K24" s="168"/>
      <c r="L24" s="168">
        <v>129907</v>
      </c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</row>
    <row r="25" ht="21" customHeight="1" spans="1:23">
      <c r="A25" s="172"/>
      <c r="B25" s="170" t="s">
        <v>218</v>
      </c>
      <c r="C25" s="170" t="s">
        <v>219</v>
      </c>
      <c r="D25" s="171" t="s">
        <v>101</v>
      </c>
      <c r="E25" s="170" t="s">
        <v>102</v>
      </c>
      <c r="F25" s="171" t="s">
        <v>226</v>
      </c>
      <c r="G25" s="170" t="s">
        <v>227</v>
      </c>
      <c r="H25" s="168">
        <v>119989.72</v>
      </c>
      <c r="I25" s="168">
        <v>119989.72</v>
      </c>
      <c r="J25" s="168"/>
      <c r="K25" s="168"/>
      <c r="L25" s="168">
        <v>119989.72</v>
      </c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</row>
    <row r="26" ht="21" customHeight="1" spans="1:23">
      <c r="A26" s="172"/>
      <c r="B26" s="170" t="s">
        <v>218</v>
      </c>
      <c r="C26" s="170" t="s">
        <v>219</v>
      </c>
      <c r="D26" s="171" t="s">
        <v>105</v>
      </c>
      <c r="E26" s="170" t="s">
        <v>106</v>
      </c>
      <c r="F26" s="171" t="s">
        <v>228</v>
      </c>
      <c r="G26" s="170" t="s">
        <v>229</v>
      </c>
      <c r="H26" s="168">
        <v>13680</v>
      </c>
      <c r="I26" s="168">
        <v>13680</v>
      </c>
      <c r="J26" s="168"/>
      <c r="K26" s="168"/>
      <c r="L26" s="168">
        <v>13680</v>
      </c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</row>
    <row r="27" ht="21" customHeight="1" spans="1:23">
      <c r="A27" s="172"/>
      <c r="B27" s="170" t="s">
        <v>218</v>
      </c>
      <c r="C27" s="170" t="s">
        <v>219</v>
      </c>
      <c r="D27" s="171" t="s">
        <v>111</v>
      </c>
      <c r="E27" s="170" t="s">
        <v>112</v>
      </c>
      <c r="F27" s="171" t="s">
        <v>228</v>
      </c>
      <c r="G27" s="170" t="s">
        <v>229</v>
      </c>
      <c r="H27" s="168">
        <v>13359.61</v>
      </c>
      <c r="I27" s="168">
        <v>13359.61</v>
      </c>
      <c r="J27" s="168"/>
      <c r="K27" s="168"/>
      <c r="L27" s="168">
        <v>13359.61</v>
      </c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</row>
    <row r="28" ht="21" customHeight="1" spans="1:23">
      <c r="A28" s="172"/>
      <c r="B28" s="170" t="s">
        <v>218</v>
      </c>
      <c r="C28" s="170" t="s">
        <v>219</v>
      </c>
      <c r="D28" s="171" t="s">
        <v>105</v>
      </c>
      <c r="E28" s="170" t="s">
        <v>106</v>
      </c>
      <c r="F28" s="171" t="s">
        <v>228</v>
      </c>
      <c r="G28" s="170" t="s">
        <v>229</v>
      </c>
      <c r="H28" s="168">
        <v>7039.34</v>
      </c>
      <c r="I28" s="168">
        <v>7039.34</v>
      </c>
      <c r="J28" s="168"/>
      <c r="K28" s="168"/>
      <c r="L28" s="168">
        <v>7039.34</v>
      </c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</row>
    <row r="29" ht="21" customHeight="1" spans="1:23">
      <c r="A29" s="172"/>
      <c r="B29" s="170" t="s">
        <v>230</v>
      </c>
      <c r="C29" s="170" t="s">
        <v>122</v>
      </c>
      <c r="D29" s="171" t="s">
        <v>121</v>
      </c>
      <c r="E29" s="170" t="s">
        <v>122</v>
      </c>
      <c r="F29" s="171" t="s">
        <v>231</v>
      </c>
      <c r="G29" s="170" t="s">
        <v>122</v>
      </c>
      <c r="H29" s="168">
        <v>422360.64</v>
      </c>
      <c r="I29" s="168">
        <v>422360.64</v>
      </c>
      <c r="J29" s="168"/>
      <c r="K29" s="168"/>
      <c r="L29" s="168">
        <v>422360.64</v>
      </c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</row>
    <row r="30" ht="21" customHeight="1" spans="1:23">
      <c r="A30" s="172"/>
      <c r="B30" s="170" t="s">
        <v>232</v>
      </c>
      <c r="C30" s="170" t="s">
        <v>233</v>
      </c>
      <c r="D30" s="171" t="s">
        <v>115</v>
      </c>
      <c r="E30" s="170" t="s">
        <v>116</v>
      </c>
      <c r="F30" s="171" t="s">
        <v>234</v>
      </c>
      <c r="G30" s="170" t="s">
        <v>235</v>
      </c>
      <c r="H30" s="168">
        <v>60000</v>
      </c>
      <c r="I30" s="168">
        <v>60000</v>
      </c>
      <c r="J30" s="168"/>
      <c r="K30" s="168"/>
      <c r="L30" s="168">
        <v>60000</v>
      </c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</row>
    <row r="31" ht="21" customHeight="1" spans="1:23">
      <c r="A31" s="172"/>
      <c r="B31" s="170" t="s">
        <v>236</v>
      </c>
      <c r="C31" s="170" t="s">
        <v>237</v>
      </c>
      <c r="D31" s="171" t="s">
        <v>111</v>
      </c>
      <c r="E31" s="170" t="s">
        <v>112</v>
      </c>
      <c r="F31" s="171" t="s">
        <v>238</v>
      </c>
      <c r="G31" s="170" t="s">
        <v>239</v>
      </c>
      <c r="H31" s="168"/>
      <c r="I31" s="168"/>
      <c r="J31" s="168"/>
      <c r="K31" s="168"/>
      <c r="L31" s="168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</row>
    <row r="32" ht="21" customHeight="1" spans="1:23">
      <c r="A32" s="172"/>
      <c r="B32" s="170" t="s">
        <v>236</v>
      </c>
      <c r="C32" s="170" t="s">
        <v>237</v>
      </c>
      <c r="D32" s="171" t="s">
        <v>111</v>
      </c>
      <c r="E32" s="170" t="s">
        <v>112</v>
      </c>
      <c r="F32" s="171" t="s">
        <v>240</v>
      </c>
      <c r="G32" s="170" t="s">
        <v>241</v>
      </c>
      <c r="H32" s="168">
        <v>20000</v>
      </c>
      <c r="I32" s="168">
        <v>20000</v>
      </c>
      <c r="J32" s="168"/>
      <c r="K32" s="168"/>
      <c r="L32" s="168">
        <v>20000</v>
      </c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</row>
    <row r="33" ht="21" customHeight="1" spans="1:23">
      <c r="A33" s="172"/>
      <c r="B33" s="170" t="s">
        <v>236</v>
      </c>
      <c r="C33" s="170" t="s">
        <v>237</v>
      </c>
      <c r="D33" s="171" t="s">
        <v>111</v>
      </c>
      <c r="E33" s="170" t="s">
        <v>112</v>
      </c>
      <c r="F33" s="171" t="s">
        <v>242</v>
      </c>
      <c r="G33" s="170" t="s">
        <v>243</v>
      </c>
      <c r="H33" s="168">
        <v>5000</v>
      </c>
      <c r="I33" s="168">
        <v>5000</v>
      </c>
      <c r="J33" s="168"/>
      <c r="K33" s="168"/>
      <c r="L33" s="168">
        <v>5000</v>
      </c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</row>
    <row r="34" ht="21" customHeight="1" spans="1:23">
      <c r="A34" s="172"/>
      <c r="B34" s="170" t="s">
        <v>236</v>
      </c>
      <c r="C34" s="170" t="s">
        <v>237</v>
      </c>
      <c r="D34" s="171" t="s">
        <v>111</v>
      </c>
      <c r="E34" s="170" t="s">
        <v>112</v>
      </c>
      <c r="F34" s="171" t="s">
        <v>244</v>
      </c>
      <c r="G34" s="170" t="s">
        <v>245</v>
      </c>
      <c r="H34" s="168">
        <v>29000</v>
      </c>
      <c r="I34" s="168">
        <v>29000</v>
      </c>
      <c r="J34" s="168"/>
      <c r="K34" s="168"/>
      <c r="L34" s="168">
        <v>29000</v>
      </c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</row>
    <row r="35" ht="21" customHeight="1" spans="1:23">
      <c r="A35" s="172"/>
      <c r="B35" s="170" t="s">
        <v>236</v>
      </c>
      <c r="C35" s="170" t="s">
        <v>237</v>
      </c>
      <c r="D35" s="171" t="s">
        <v>111</v>
      </c>
      <c r="E35" s="170" t="s">
        <v>112</v>
      </c>
      <c r="F35" s="171" t="s">
        <v>238</v>
      </c>
      <c r="G35" s="170" t="s">
        <v>239</v>
      </c>
      <c r="H35" s="168">
        <v>22200</v>
      </c>
      <c r="I35" s="168">
        <v>22200</v>
      </c>
      <c r="J35" s="168"/>
      <c r="K35" s="168"/>
      <c r="L35" s="168">
        <v>22200</v>
      </c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</row>
    <row r="36" ht="21" customHeight="1" spans="1:23">
      <c r="A36" s="172"/>
      <c r="B36" s="170" t="s">
        <v>246</v>
      </c>
      <c r="C36" s="170" t="s">
        <v>247</v>
      </c>
      <c r="D36" s="171" t="s">
        <v>111</v>
      </c>
      <c r="E36" s="170" t="s">
        <v>112</v>
      </c>
      <c r="F36" s="171" t="s">
        <v>248</v>
      </c>
      <c r="G36" s="170" t="s">
        <v>177</v>
      </c>
      <c r="H36" s="168">
        <v>21000</v>
      </c>
      <c r="I36" s="168">
        <v>21000</v>
      </c>
      <c r="J36" s="168"/>
      <c r="K36" s="168"/>
      <c r="L36" s="168">
        <v>21000</v>
      </c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</row>
    <row r="37" ht="21" customHeight="1" spans="1:23">
      <c r="A37" s="172"/>
      <c r="B37" s="170" t="s">
        <v>249</v>
      </c>
      <c r="C37" s="170" t="s">
        <v>250</v>
      </c>
      <c r="D37" s="171" t="s">
        <v>111</v>
      </c>
      <c r="E37" s="170" t="s">
        <v>112</v>
      </c>
      <c r="F37" s="171" t="s">
        <v>251</v>
      </c>
      <c r="G37" s="170" t="s">
        <v>252</v>
      </c>
      <c r="H37" s="168">
        <v>24655.68</v>
      </c>
      <c r="I37" s="168">
        <v>24655.68</v>
      </c>
      <c r="J37" s="168"/>
      <c r="K37" s="168"/>
      <c r="L37" s="168">
        <v>24655.68</v>
      </c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</row>
    <row r="38" ht="21" customHeight="1" spans="1:23">
      <c r="A38" s="172"/>
      <c r="B38" s="170" t="s">
        <v>253</v>
      </c>
      <c r="C38" s="170" t="s">
        <v>254</v>
      </c>
      <c r="D38" s="171" t="s">
        <v>111</v>
      </c>
      <c r="E38" s="170" t="s">
        <v>112</v>
      </c>
      <c r="F38" s="171" t="s">
        <v>255</v>
      </c>
      <c r="G38" s="170" t="s">
        <v>254</v>
      </c>
      <c r="H38" s="168">
        <v>50980.56</v>
      </c>
      <c r="I38" s="168">
        <v>50980.56</v>
      </c>
      <c r="J38" s="168"/>
      <c r="K38" s="168"/>
      <c r="L38" s="168">
        <v>50980.56</v>
      </c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</row>
    <row r="39" ht="21" customHeight="1" spans="1:23">
      <c r="A39" s="172"/>
      <c r="B39" s="170" t="s">
        <v>256</v>
      </c>
      <c r="C39" s="170" t="s">
        <v>257</v>
      </c>
      <c r="D39" s="171" t="s">
        <v>111</v>
      </c>
      <c r="E39" s="170" t="s">
        <v>112</v>
      </c>
      <c r="F39" s="171" t="s">
        <v>258</v>
      </c>
      <c r="G39" s="170" t="s">
        <v>257</v>
      </c>
      <c r="H39" s="168">
        <v>18000</v>
      </c>
      <c r="I39" s="168">
        <v>18000</v>
      </c>
      <c r="J39" s="168"/>
      <c r="K39" s="168"/>
      <c r="L39" s="168">
        <v>18000</v>
      </c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</row>
    <row r="40" ht="21" customHeight="1" spans="1:23">
      <c r="A40" s="172"/>
      <c r="B40" s="170" t="s">
        <v>259</v>
      </c>
      <c r="C40" s="170" t="s">
        <v>260</v>
      </c>
      <c r="D40" s="171" t="s">
        <v>111</v>
      </c>
      <c r="E40" s="170" t="s">
        <v>112</v>
      </c>
      <c r="F40" s="171" t="s">
        <v>261</v>
      </c>
      <c r="G40" s="170" t="s">
        <v>262</v>
      </c>
      <c r="H40" s="168">
        <v>142800</v>
      </c>
      <c r="I40" s="168">
        <v>142800</v>
      </c>
      <c r="J40" s="168"/>
      <c r="K40" s="168"/>
      <c r="L40" s="168">
        <v>142800</v>
      </c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</row>
    <row r="41" ht="21" customHeight="1" spans="1:23">
      <c r="A41" s="172"/>
      <c r="B41" s="170" t="s">
        <v>263</v>
      </c>
      <c r="C41" s="170" t="s">
        <v>264</v>
      </c>
      <c r="D41" s="171" t="s">
        <v>89</v>
      </c>
      <c r="E41" s="170" t="s">
        <v>90</v>
      </c>
      <c r="F41" s="171" t="s">
        <v>265</v>
      </c>
      <c r="G41" s="170" t="s">
        <v>266</v>
      </c>
      <c r="H41" s="168">
        <v>517574.4</v>
      </c>
      <c r="I41" s="168">
        <v>517574.4</v>
      </c>
      <c r="J41" s="168"/>
      <c r="K41" s="168"/>
      <c r="L41" s="168">
        <v>517574.4</v>
      </c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</row>
    <row r="42" ht="21" customHeight="1" spans="1:23">
      <c r="A42" s="172"/>
      <c r="B42" s="170" t="s">
        <v>267</v>
      </c>
      <c r="C42" s="170" t="s">
        <v>268</v>
      </c>
      <c r="D42" s="171" t="s">
        <v>95</v>
      </c>
      <c r="E42" s="170" t="s">
        <v>96</v>
      </c>
      <c r="F42" s="171" t="s">
        <v>269</v>
      </c>
      <c r="G42" s="170" t="s">
        <v>270</v>
      </c>
      <c r="H42" s="168">
        <v>90000</v>
      </c>
      <c r="I42" s="168">
        <v>90000</v>
      </c>
      <c r="J42" s="168"/>
      <c r="K42" s="168"/>
      <c r="L42" s="168">
        <v>90000</v>
      </c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</row>
    <row r="43" ht="21" customHeight="1" spans="1:23">
      <c r="A43" s="172"/>
      <c r="B43" s="170" t="s">
        <v>271</v>
      </c>
      <c r="C43" s="170" t="s">
        <v>272</v>
      </c>
      <c r="D43" s="171" t="s">
        <v>89</v>
      </c>
      <c r="E43" s="170" t="s">
        <v>90</v>
      </c>
      <c r="F43" s="171" t="s">
        <v>273</v>
      </c>
      <c r="G43" s="170" t="s">
        <v>274</v>
      </c>
      <c r="H43" s="168">
        <v>4800</v>
      </c>
      <c r="I43" s="168">
        <v>4800</v>
      </c>
      <c r="J43" s="168"/>
      <c r="K43" s="168"/>
      <c r="L43" s="168">
        <v>4800</v>
      </c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</row>
    <row r="44" ht="21" customHeight="1" spans="1:23">
      <c r="A44" s="172"/>
      <c r="B44" s="170" t="s">
        <v>275</v>
      </c>
      <c r="C44" s="170" t="s">
        <v>276</v>
      </c>
      <c r="D44" s="171" t="s">
        <v>89</v>
      </c>
      <c r="E44" s="170" t="s">
        <v>90</v>
      </c>
      <c r="F44" s="171" t="s">
        <v>277</v>
      </c>
      <c r="G44" s="170" t="s">
        <v>278</v>
      </c>
      <c r="H44" s="168">
        <v>32000</v>
      </c>
      <c r="I44" s="168">
        <v>32000</v>
      </c>
      <c r="J44" s="168"/>
      <c r="K44" s="168"/>
      <c r="L44" s="168">
        <v>32000</v>
      </c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</row>
    <row r="45" ht="21" customHeight="1" spans="1:23">
      <c r="A45" s="173"/>
      <c r="B45" s="174"/>
      <c r="C45" s="174"/>
      <c r="D45" s="175"/>
      <c r="E45" s="174"/>
      <c r="F45" s="175"/>
      <c r="G45" s="176"/>
      <c r="H45" s="168">
        <v>110000</v>
      </c>
      <c r="I45" s="168"/>
      <c r="J45" s="168"/>
      <c r="K45" s="168"/>
      <c r="L45" s="168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</row>
    <row r="46" ht="21" customHeight="1" spans="1:23">
      <c r="A46" s="177" t="s">
        <v>123</v>
      </c>
      <c r="B46" s="178"/>
      <c r="C46" s="178"/>
      <c r="D46" s="179"/>
      <c r="E46" s="178"/>
      <c r="F46" s="179"/>
      <c r="G46" s="180"/>
      <c r="H46" s="168">
        <v>6391491.47</v>
      </c>
      <c r="I46" s="168">
        <v>6391491.47</v>
      </c>
      <c r="J46" s="168"/>
      <c r="K46" s="168"/>
      <c r="L46" s="168">
        <v>6391491.47</v>
      </c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</row>
  </sheetData>
  <mergeCells count="30">
    <mergeCell ref="A3:W3"/>
    <mergeCell ref="A4:G4"/>
    <mergeCell ref="H5:W5"/>
    <mergeCell ref="I6:M6"/>
    <mergeCell ref="N6:P6"/>
    <mergeCell ref="R6:W6"/>
    <mergeCell ref="A46:G4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4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I17" sqref="I17"/>
    </sheetView>
  </sheetViews>
  <sheetFormatPr defaultColWidth="9.14285714285714" defaultRowHeight="14.25" customHeight="1"/>
  <cols>
    <col min="1" max="1" width="12.4190476190476" customWidth="1"/>
    <col min="2" max="2" width="24.1428571428571" customWidth="1"/>
    <col min="3" max="3" width="43.5714285714286" customWidth="1"/>
    <col min="4" max="4" width="15.1428571428571" customWidth="1"/>
    <col min="5" max="5" width="13.5714285714286" style="133" customWidth="1"/>
    <col min="6" max="6" width="13.5714285714286" customWidth="1"/>
    <col min="7" max="7" width="13.5714285714286" style="133" customWidth="1"/>
    <col min="8" max="8" width="13.5714285714286" customWidth="1"/>
    <col min="9" max="9" width="13" style="133" customWidth="1"/>
    <col min="10" max="10" width="13" customWidth="1"/>
    <col min="11" max="12" width="15.7142857142857" customWidth="1"/>
    <col min="13" max="13" width="17.8571428571429" customWidth="1"/>
    <col min="14" max="14" width="13.5714285714286" customWidth="1"/>
    <col min="15" max="15" width="15.7142857142857" customWidth="1"/>
    <col min="16" max="17" width="17.8571428571429" customWidth="1"/>
    <col min="18" max="18" width="5" customWidth="1"/>
    <col min="19" max="20" width="9.28571428571429" customWidth="1"/>
    <col min="21" max="21" width="13.5714285714286" customWidth="1"/>
    <col min="22" max="22" width="17.8571428571429" customWidth="1"/>
    <col min="23" max="23" width="10.1428571428571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134"/>
      <c r="F2" s="3"/>
      <c r="G2" s="134"/>
      <c r="H2" s="3"/>
      <c r="I2" s="140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3" t="s">
        <v>279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"单位名称："&amp;"云县交通运输局"</f>
        <v>单位名称：云县交通运输局</v>
      </c>
      <c r="B4" s="9"/>
      <c r="C4" s="9"/>
      <c r="D4" s="9"/>
      <c r="E4" s="135"/>
      <c r="F4" s="9"/>
      <c r="G4" s="135"/>
      <c r="H4" s="9"/>
      <c r="I4" s="135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3" t="s">
        <v>172</v>
      </c>
    </row>
    <row r="5" ht="18.75" customHeight="1" spans="1:23">
      <c r="A5" s="11" t="s">
        <v>280</v>
      </c>
      <c r="B5" s="12" t="s">
        <v>186</v>
      </c>
      <c r="C5" s="11" t="s">
        <v>187</v>
      </c>
      <c r="D5" s="11" t="s">
        <v>281</v>
      </c>
      <c r="E5" s="12" t="s">
        <v>188</v>
      </c>
      <c r="F5" s="12" t="s">
        <v>189</v>
      </c>
      <c r="G5" s="12" t="s">
        <v>282</v>
      </c>
      <c r="H5" s="12" t="s">
        <v>283</v>
      </c>
      <c r="I5" s="33" t="s">
        <v>56</v>
      </c>
      <c r="J5" s="13" t="s">
        <v>284</v>
      </c>
      <c r="K5" s="14"/>
      <c r="L5" s="14"/>
      <c r="M5" s="15"/>
      <c r="N5" s="13" t="s">
        <v>194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4"/>
      <c r="C6" s="16"/>
      <c r="D6" s="16"/>
      <c r="E6" s="17"/>
      <c r="F6" s="17"/>
      <c r="G6" s="17"/>
      <c r="H6" s="17"/>
      <c r="I6" s="34"/>
      <c r="J6" s="141" t="s">
        <v>59</v>
      </c>
      <c r="K6" s="14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200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34"/>
      <c r="J7" s="143" t="s">
        <v>58</v>
      </c>
      <c r="K7" s="109"/>
      <c r="L7" s="34"/>
      <c r="M7" s="34"/>
      <c r="N7" s="34"/>
      <c r="O7" s="34"/>
      <c r="P7" s="34"/>
      <c r="Q7" s="34"/>
      <c r="R7" s="34"/>
      <c r="S7" s="144"/>
      <c r="T7" s="144"/>
      <c r="U7" s="144"/>
      <c r="V7" s="144"/>
      <c r="W7" s="144"/>
    </row>
    <row r="8" ht="18.75" customHeight="1" spans="1:23">
      <c r="A8" s="18"/>
      <c r="B8" s="35"/>
      <c r="C8" s="18"/>
      <c r="D8" s="18"/>
      <c r="E8" s="19"/>
      <c r="F8" s="19"/>
      <c r="G8" s="19"/>
      <c r="H8" s="19"/>
      <c r="I8" s="35"/>
      <c r="J8" s="50" t="s">
        <v>58</v>
      </c>
      <c r="K8" s="50" t="s">
        <v>285</v>
      </c>
      <c r="L8" s="19"/>
      <c r="M8" s="19"/>
      <c r="N8" s="19"/>
      <c r="O8" s="19"/>
      <c r="P8" s="19"/>
      <c r="Q8" s="19"/>
      <c r="R8" s="19"/>
      <c r="S8" s="19"/>
      <c r="T8" s="19"/>
      <c r="U8" s="35"/>
      <c r="V8" s="19"/>
      <c r="W8" s="19"/>
    </row>
    <row r="9" ht="18.75" customHeight="1" spans="1:23">
      <c r="A9" s="136">
        <v>1</v>
      </c>
      <c r="B9" s="136">
        <v>2</v>
      </c>
      <c r="C9" s="136">
        <v>3</v>
      </c>
      <c r="D9" s="136">
        <v>4</v>
      </c>
      <c r="E9" s="136">
        <v>5</v>
      </c>
      <c r="F9" s="136">
        <v>6</v>
      </c>
      <c r="G9" s="136">
        <v>7</v>
      </c>
      <c r="H9" s="136">
        <v>8</v>
      </c>
      <c r="I9" s="136">
        <v>9</v>
      </c>
      <c r="J9" s="136">
        <v>10</v>
      </c>
      <c r="K9" s="136">
        <v>11</v>
      </c>
      <c r="L9" s="136">
        <v>12</v>
      </c>
      <c r="M9" s="136">
        <v>13</v>
      </c>
      <c r="N9" s="136">
        <v>14</v>
      </c>
      <c r="O9" s="136">
        <v>15</v>
      </c>
      <c r="P9" s="136">
        <v>16</v>
      </c>
      <c r="Q9" s="136">
        <v>17</v>
      </c>
      <c r="R9" s="136">
        <v>18</v>
      </c>
      <c r="S9" s="136">
        <v>19</v>
      </c>
      <c r="T9" s="136">
        <v>20</v>
      </c>
      <c r="U9" s="136">
        <v>21</v>
      </c>
      <c r="V9" s="136">
        <v>22</v>
      </c>
      <c r="W9" s="136">
        <v>23</v>
      </c>
    </row>
    <row r="10" ht="18.75" customHeight="1" spans="1:23">
      <c r="A10" s="22"/>
      <c r="B10" s="22"/>
      <c r="C10" s="22" t="s">
        <v>286</v>
      </c>
      <c r="D10" s="22"/>
      <c r="E10" s="63"/>
      <c r="F10" s="22"/>
      <c r="G10" s="63"/>
      <c r="H10" s="22"/>
      <c r="I10" s="24">
        <v>110000</v>
      </c>
      <c r="J10" s="24">
        <v>110000</v>
      </c>
      <c r="K10" s="24">
        <v>110000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ht="18.75" customHeight="1" spans="1:23">
      <c r="A11" s="137" t="s">
        <v>287</v>
      </c>
      <c r="B11" s="137" t="s">
        <v>288</v>
      </c>
      <c r="C11" s="22" t="s">
        <v>286</v>
      </c>
      <c r="D11" s="137" t="s">
        <v>71</v>
      </c>
      <c r="E11" s="20" t="s">
        <v>111</v>
      </c>
      <c r="F11" s="137" t="s">
        <v>112</v>
      </c>
      <c r="G11" s="20" t="s">
        <v>273</v>
      </c>
      <c r="H11" s="137" t="s">
        <v>274</v>
      </c>
      <c r="I11" s="24">
        <v>110000</v>
      </c>
      <c r="J11" s="24">
        <v>110000</v>
      </c>
      <c r="K11" s="24">
        <v>110000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18.75" customHeight="1" spans="1:23">
      <c r="A12" s="27"/>
      <c r="B12" s="27"/>
      <c r="C12" s="22" t="s">
        <v>289</v>
      </c>
      <c r="D12" s="27"/>
      <c r="E12" s="138"/>
      <c r="F12" s="27"/>
      <c r="G12" s="138"/>
      <c r="H12" s="27"/>
      <c r="I12" s="24">
        <v>72550000</v>
      </c>
      <c r="J12" s="24">
        <v>72550000</v>
      </c>
      <c r="K12" s="24">
        <v>72550000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ht="18.75" customHeight="1" spans="1:23">
      <c r="A13" s="137" t="s">
        <v>287</v>
      </c>
      <c r="B13" s="137" t="s">
        <v>290</v>
      </c>
      <c r="C13" s="22" t="s">
        <v>289</v>
      </c>
      <c r="D13" s="137" t="s">
        <v>71</v>
      </c>
      <c r="E13" s="20" t="s">
        <v>115</v>
      </c>
      <c r="F13" s="137" t="s">
        <v>116</v>
      </c>
      <c r="G13" s="20" t="s">
        <v>291</v>
      </c>
      <c r="H13" s="137" t="s">
        <v>292</v>
      </c>
      <c r="I13" s="24">
        <v>72550000</v>
      </c>
      <c r="J13" s="24">
        <v>72550000</v>
      </c>
      <c r="K13" s="24">
        <v>72550000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ht="18.75" customHeight="1" spans="1:23">
      <c r="A14" s="27"/>
      <c r="B14" s="27"/>
      <c r="C14" s="22" t="s">
        <v>293</v>
      </c>
      <c r="D14" s="27"/>
      <c r="E14" s="138"/>
      <c r="F14" s="27"/>
      <c r="G14" s="138"/>
      <c r="H14" s="27"/>
      <c r="I14" s="24">
        <v>500000</v>
      </c>
      <c r="J14" s="24">
        <v>500000</v>
      </c>
      <c r="K14" s="24">
        <v>500000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ht="18.75" customHeight="1" spans="1:23">
      <c r="A15" s="137" t="s">
        <v>287</v>
      </c>
      <c r="B15" s="137" t="s">
        <v>294</v>
      </c>
      <c r="C15" s="22" t="s">
        <v>293</v>
      </c>
      <c r="D15" s="137" t="s">
        <v>71</v>
      </c>
      <c r="E15" s="20" t="s">
        <v>115</v>
      </c>
      <c r="F15" s="137" t="s">
        <v>116</v>
      </c>
      <c r="G15" s="20" t="s">
        <v>291</v>
      </c>
      <c r="H15" s="137" t="s">
        <v>292</v>
      </c>
      <c r="I15" s="24">
        <v>500000</v>
      </c>
      <c r="J15" s="24">
        <v>500000</v>
      </c>
      <c r="K15" s="24">
        <v>500000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ht="18.75" customHeight="1" spans="1:23">
      <c r="A16" s="27"/>
      <c r="B16" s="27"/>
      <c r="C16" s="22" t="s">
        <v>295</v>
      </c>
      <c r="D16" s="27"/>
      <c r="E16" s="138"/>
      <c r="F16" s="27"/>
      <c r="G16" s="138"/>
      <c r="H16" s="27"/>
      <c r="I16" s="24">
        <v>1000000</v>
      </c>
      <c r="J16" s="24">
        <v>1000000</v>
      </c>
      <c r="K16" s="24">
        <v>1000000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ht="18.75" customHeight="1" spans="1:23">
      <c r="A17" s="137" t="s">
        <v>287</v>
      </c>
      <c r="B17" s="137" t="s">
        <v>296</v>
      </c>
      <c r="C17" s="22" t="s">
        <v>295</v>
      </c>
      <c r="D17" s="137" t="s">
        <v>71</v>
      </c>
      <c r="E17" s="20" t="s">
        <v>113</v>
      </c>
      <c r="F17" s="137" t="s">
        <v>114</v>
      </c>
      <c r="G17" s="20" t="s">
        <v>291</v>
      </c>
      <c r="H17" s="137" t="s">
        <v>292</v>
      </c>
      <c r="I17" s="24">
        <v>1000000</v>
      </c>
      <c r="J17" s="24">
        <v>1000000</v>
      </c>
      <c r="K17" s="24">
        <v>1000000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ht="18.75" customHeight="1" spans="1:23">
      <c r="A18" s="27"/>
      <c r="B18" s="27"/>
      <c r="C18" s="22" t="s">
        <v>297</v>
      </c>
      <c r="D18" s="27"/>
      <c r="E18" s="138"/>
      <c r="F18" s="27"/>
      <c r="G18" s="138"/>
      <c r="H18" s="27"/>
      <c r="I18" s="24">
        <v>80000</v>
      </c>
      <c r="J18" s="24">
        <v>80000</v>
      </c>
      <c r="K18" s="24">
        <v>80000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ht="18.75" customHeight="1" spans="1:23">
      <c r="A19" s="137" t="s">
        <v>287</v>
      </c>
      <c r="B19" s="137" t="s">
        <v>298</v>
      </c>
      <c r="C19" s="22" t="s">
        <v>297</v>
      </c>
      <c r="D19" s="137" t="s">
        <v>71</v>
      </c>
      <c r="E19" s="20" t="s">
        <v>111</v>
      </c>
      <c r="F19" s="137" t="s">
        <v>112</v>
      </c>
      <c r="G19" s="20" t="s">
        <v>291</v>
      </c>
      <c r="H19" s="137" t="s">
        <v>292</v>
      </c>
      <c r="I19" s="24">
        <v>80000</v>
      </c>
      <c r="J19" s="24">
        <v>80000</v>
      </c>
      <c r="K19" s="24">
        <v>80000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ht="18.75" customHeight="1" spans="1:23">
      <c r="A20" s="37" t="s">
        <v>123</v>
      </c>
      <c r="B20" s="38"/>
      <c r="C20" s="38"/>
      <c r="D20" s="38"/>
      <c r="E20" s="139"/>
      <c r="F20" s="38"/>
      <c r="G20" s="139"/>
      <c r="H20" s="39"/>
      <c r="I20" s="24">
        <v>74240000</v>
      </c>
      <c r="J20" s="24">
        <v>74240000</v>
      </c>
      <c r="K20" s="24">
        <v>74240000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4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9"/>
  <sheetViews>
    <sheetView showZeros="0" workbookViewId="0">
      <pane ySplit="1" topLeftCell="A8" activePane="bottomLeft" state="frozen"/>
      <selection/>
      <selection pane="bottomLeft" activeCell="E24" sqref="E24"/>
    </sheetView>
  </sheetViews>
  <sheetFormatPr defaultColWidth="9.14285714285714" defaultRowHeight="12" customHeight="1"/>
  <cols>
    <col min="1" max="1" width="28.1428571428571" customWidth="1"/>
    <col min="2" max="2" width="48" customWidth="1"/>
    <col min="3" max="4" width="18.2857142857143" customWidth="1"/>
    <col min="5" max="5" width="29.1428571428571" customWidth="1"/>
    <col min="6" max="6" width="12" customWidth="1"/>
    <col min="7" max="7" width="17" customWidth="1"/>
    <col min="8" max="9" width="12" customWidth="1"/>
    <col min="10" max="10" width="2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100" t="s">
        <v>299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7"/>
      <c r="G3" s="7"/>
      <c r="H3" s="57"/>
      <c r="I3" s="57"/>
      <c r="J3" s="7"/>
    </row>
    <row r="4" ht="18.75" customHeight="1" spans="1:8">
      <c r="A4" s="8" t="str">
        <f>"单位名称："&amp;"云县交通运输局"</f>
        <v>单位名称：云县交通运输局</v>
      </c>
      <c r="B4" s="4"/>
      <c r="C4" s="4"/>
      <c r="D4" s="4"/>
      <c r="E4" s="4"/>
      <c r="F4" s="58"/>
      <c r="G4" s="4"/>
      <c r="H4" s="58"/>
    </row>
    <row r="5" ht="18.75" customHeight="1" spans="1:10">
      <c r="A5" s="50" t="s">
        <v>300</v>
      </c>
      <c r="B5" s="50" t="s">
        <v>301</v>
      </c>
      <c r="C5" s="50" t="s">
        <v>302</v>
      </c>
      <c r="D5" s="50" t="s">
        <v>303</v>
      </c>
      <c r="E5" s="50" t="s">
        <v>304</v>
      </c>
      <c r="F5" s="59" t="s">
        <v>305</v>
      </c>
      <c r="G5" s="50" t="s">
        <v>306</v>
      </c>
      <c r="H5" s="59" t="s">
        <v>307</v>
      </c>
      <c r="I5" s="59" t="s">
        <v>308</v>
      </c>
      <c r="J5" s="50" t="s">
        <v>309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131">
        <v>6</v>
      </c>
      <c r="G6" s="131">
        <v>7</v>
      </c>
      <c r="H6" s="131">
        <v>8</v>
      </c>
      <c r="I6" s="131">
        <v>9</v>
      </c>
      <c r="J6" s="131">
        <v>10</v>
      </c>
    </row>
    <row r="7" ht="18.75" customHeight="1" spans="1:10">
      <c r="A7" s="36" t="s">
        <v>71</v>
      </c>
      <c r="B7" s="60"/>
      <c r="C7" s="60"/>
      <c r="D7" s="60"/>
      <c r="E7" s="61"/>
      <c r="F7" s="62"/>
      <c r="G7" s="61"/>
      <c r="H7" s="62"/>
      <c r="I7" s="62"/>
      <c r="J7" s="61"/>
    </row>
    <row r="8" ht="18.75" customHeight="1" spans="1:10">
      <c r="A8" s="132" t="s">
        <v>71</v>
      </c>
      <c r="B8" s="22"/>
      <c r="C8" s="22"/>
      <c r="D8" s="22"/>
      <c r="E8" s="36"/>
      <c r="F8" s="22"/>
      <c r="G8" s="36"/>
      <c r="H8" s="22"/>
      <c r="I8" s="22"/>
      <c r="J8" s="36"/>
    </row>
    <row r="9" ht="27" customHeight="1" spans="1:10">
      <c r="A9" s="303" t="s">
        <v>297</v>
      </c>
      <c r="B9" s="22" t="s">
        <v>310</v>
      </c>
      <c r="C9" s="63" t="s">
        <v>311</v>
      </c>
      <c r="D9" s="63" t="s">
        <v>312</v>
      </c>
      <c r="E9" s="36" t="s">
        <v>313</v>
      </c>
      <c r="F9" s="63" t="s">
        <v>314</v>
      </c>
      <c r="G9" s="36" t="s">
        <v>313</v>
      </c>
      <c r="H9" s="63" t="s">
        <v>315</v>
      </c>
      <c r="I9" s="63" t="s">
        <v>316</v>
      </c>
      <c r="J9" s="36" t="s">
        <v>313</v>
      </c>
    </row>
    <row r="10" ht="18.75" customHeight="1" spans="1:10">
      <c r="A10" s="303" t="s">
        <v>297</v>
      </c>
      <c r="B10" s="22" t="s">
        <v>310</v>
      </c>
      <c r="C10" s="63" t="s">
        <v>311</v>
      </c>
      <c r="D10" s="63" t="s">
        <v>317</v>
      </c>
      <c r="E10" s="36" t="s">
        <v>318</v>
      </c>
      <c r="F10" s="63" t="s">
        <v>319</v>
      </c>
      <c r="G10" s="36" t="s">
        <v>318</v>
      </c>
      <c r="H10" s="63" t="s">
        <v>320</v>
      </c>
      <c r="I10" s="63" t="s">
        <v>316</v>
      </c>
      <c r="J10" s="36" t="s">
        <v>318</v>
      </c>
    </row>
    <row r="11" ht="26" customHeight="1" spans="1:10">
      <c r="A11" s="303" t="s">
        <v>297</v>
      </c>
      <c r="B11" s="22" t="s">
        <v>310</v>
      </c>
      <c r="C11" s="63" t="s">
        <v>321</v>
      </c>
      <c r="D11" s="63" t="s">
        <v>322</v>
      </c>
      <c r="E11" s="36" t="s">
        <v>323</v>
      </c>
      <c r="F11" s="63" t="s">
        <v>314</v>
      </c>
      <c r="G11" s="36" t="s">
        <v>323</v>
      </c>
      <c r="H11" s="63" t="s">
        <v>324</v>
      </c>
      <c r="I11" s="63" t="s">
        <v>316</v>
      </c>
      <c r="J11" s="36" t="s">
        <v>323</v>
      </c>
    </row>
    <row r="12" ht="18.75" customHeight="1" spans="1:10">
      <c r="A12" s="303" t="s">
        <v>297</v>
      </c>
      <c r="B12" s="22" t="s">
        <v>310</v>
      </c>
      <c r="C12" s="63" t="s">
        <v>325</v>
      </c>
      <c r="D12" s="63" t="s">
        <v>326</v>
      </c>
      <c r="E12" s="36" t="s">
        <v>327</v>
      </c>
      <c r="F12" s="63" t="s">
        <v>314</v>
      </c>
      <c r="G12" s="36" t="s">
        <v>327</v>
      </c>
      <c r="H12" s="63" t="s">
        <v>324</v>
      </c>
      <c r="I12" s="63" t="s">
        <v>316</v>
      </c>
      <c r="J12" s="36" t="s">
        <v>327</v>
      </c>
    </row>
    <row r="13" ht="24" customHeight="1" spans="1:10">
      <c r="A13" s="303" t="s">
        <v>286</v>
      </c>
      <c r="B13" s="22" t="s">
        <v>328</v>
      </c>
      <c r="C13" s="63" t="s">
        <v>311</v>
      </c>
      <c r="D13" s="63" t="s">
        <v>312</v>
      </c>
      <c r="E13" s="36" t="s">
        <v>328</v>
      </c>
      <c r="F13" s="63" t="s">
        <v>314</v>
      </c>
      <c r="G13" s="61" t="s">
        <v>329</v>
      </c>
      <c r="H13" s="63" t="s">
        <v>330</v>
      </c>
      <c r="I13" s="63" t="s">
        <v>316</v>
      </c>
      <c r="J13" s="36" t="s">
        <v>328</v>
      </c>
    </row>
    <row r="14" ht="18.75" customHeight="1" spans="1:10">
      <c r="A14" s="303" t="s">
        <v>286</v>
      </c>
      <c r="B14" s="22" t="s">
        <v>331</v>
      </c>
      <c r="C14" s="63" t="s">
        <v>311</v>
      </c>
      <c r="D14" s="63" t="s">
        <v>332</v>
      </c>
      <c r="E14" s="36" t="s">
        <v>328</v>
      </c>
      <c r="F14" s="63" t="s">
        <v>314</v>
      </c>
      <c r="G14" s="61" t="s">
        <v>329</v>
      </c>
      <c r="H14" s="63" t="s">
        <v>324</v>
      </c>
      <c r="I14" s="63" t="s">
        <v>316</v>
      </c>
      <c r="J14" s="36" t="s">
        <v>328</v>
      </c>
    </row>
    <row r="15" ht="18.75" customHeight="1" spans="1:10">
      <c r="A15" s="303" t="s">
        <v>286</v>
      </c>
      <c r="B15" s="22" t="s">
        <v>331</v>
      </c>
      <c r="C15" s="63" t="s">
        <v>321</v>
      </c>
      <c r="D15" s="63" t="s">
        <v>322</v>
      </c>
      <c r="E15" s="36" t="s">
        <v>328</v>
      </c>
      <c r="F15" s="63" t="s">
        <v>314</v>
      </c>
      <c r="G15" s="61" t="s">
        <v>329</v>
      </c>
      <c r="H15" s="63" t="s">
        <v>324</v>
      </c>
      <c r="I15" s="63" t="s">
        <v>316</v>
      </c>
      <c r="J15" s="36" t="s">
        <v>328</v>
      </c>
    </row>
    <row r="16" ht="18.75" customHeight="1" spans="1:10">
      <c r="A16" s="303" t="s">
        <v>286</v>
      </c>
      <c r="B16" s="22" t="s">
        <v>331</v>
      </c>
      <c r="C16" s="63" t="s">
        <v>325</v>
      </c>
      <c r="D16" s="63" t="s">
        <v>326</v>
      </c>
      <c r="E16" s="36" t="s">
        <v>328</v>
      </c>
      <c r="F16" s="63" t="s">
        <v>314</v>
      </c>
      <c r="G16" s="61" t="s">
        <v>329</v>
      </c>
      <c r="H16" s="63" t="s">
        <v>324</v>
      </c>
      <c r="I16" s="63" t="s">
        <v>316</v>
      </c>
      <c r="J16" s="36" t="s">
        <v>328</v>
      </c>
    </row>
    <row r="17" ht="18.75" customHeight="1" spans="1:10">
      <c r="A17" s="303" t="s">
        <v>289</v>
      </c>
      <c r="B17" s="22" t="s">
        <v>289</v>
      </c>
      <c r="C17" s="63" t="s">
        <v>311</v>
      </c>
      <c r="D17" s="63" t="s">
        <v>312</v>
      </c>
      <c r="E17" s="36" t="s">
        <v>289</v>
      </c>
      <c r="F17" s="63" t="s">
        <v>333</v>
      </c>
      <c r="G17" s="61" t="s">
        <v>324</v>
      </c>
      <c r="H17" s="63" t="s">
        <v>334</v>
      </c>
      <c r="I17" s="63" t="s">
        <v>316</v>
      </c>
      <c r="J17" s="36" t="s">
        <v>289</v>
      </c>
    </row>
    <row r="18" ht="18.75" customHeight="1" spans="1:10">
      <c r="A18" s="303" t="s">
        <v>289</v>
      </c>
      <c r="B18" s="22" t="s">
        <v>289</v>
      </c>
      <c r="C18" s="63" t="s">
        <v>311</v>
      </c>
      <c r="D18" s="63" t="s">
        <v>317</v>
      </c>
      <c r="E18" s="36" t="s">
        <v>335</v>
      </c>
      <c r="F18" s="63" t="s">
        <v>319</v>
      </c>
      <c r="G18" s="61" t="s">
        <v>324</v>
      </c>
      <c r="H18" s="63" t="s">
        <v>324</v>
      </c>
      <c r="I18" s="63" t="s">
        <v>316</v>
      </c>
      <c r="J18" s="36" t="s">
        <v>289</v>
      </c>
    </row>
    <row r="19" ht="18.75" customHeight="1" spans="1:10">
      <c r="A19" s="303" t="s">
        <v>289</v>
      </c>
      <c r="B19" s="22" t="s">
        <v>289</v>
      </c>
      <c r="C19" s="63" t="s">
        <v>311</v>
      </c>
      <c r="D19" s="63" t="s">
        <v>332</v>
      </c>
      <c r="E19" s="36" t="s">
        <v>114</v>
      </c>
      <c r="F19" s="63" t="s">
        <v>314</v>
      </c>
      <c r="G19" s="61" t="s">
        <v>324</v>
      </c>
      <c r="H19" s="63" t="s">
        <v>324</v>
      </c>
      <c r="I19" s="63" t="s">
        <v>316</v>
      </c>
      <c r="J19" s="36" t="s">
        <v>289</v>
      </c>
    </row>
    <row r="20" ht="18.75" customHeight="1" spans="1:10">
      <c r="A20" s="303" t="s">
        <v>289</v>
      </c>
      <c r="B20" s="22" t="s">
        <v>289</v>
      </c>
      <c r="C20" s="63" t="s">
        <v>321</v>
      </c>
      <c r="D20" s="63" t="s">
        <v>322</v>
      </c>
      <c r="E20" s="36" t="s">
        <v>336</v>
      </c>
      <c r="F20" s="63" t="s">
        <v>314</v>
      </c>
      <c r="G20" s="61" t="s">
        <v>324</v>
      </c>
      <c r="H20" s="63" t="s">
        <v>324</v>
      </c>
      <c r="I20" s="63" t="s">
        <v>316</v>
      </c>
      <c r="J20" s="36" t="s">
        <v>289</v>
      </c>
    </row>
    <row r="21" ht="18.75" customHeight="1" spans="1:10">
      <c r="A21" s="303" t="s">
        <v>289</v>
      </c>
      <c r="B21" s="22" t="s">
        <v>289</v>
      </c>
      <c r="C21" s="63" t="s">
        <v>325</v>
      </c>
      <c r="D21" s="63" t="s">
        <v>326</v>
      </c>
      <c r="E21" s="36" t="s">
        <v>337</v>
      </c>
      <c r="F21" s="63" t="s">
        <v>314</v>
      </c>
      <c r="G21" s="61" t="s">
        <v>324</v>
      </c>
      <c r="H21" s="63" t="s">
        <v>324</v>
      </c>
      <c r="I21" s="63" t="s">
        <v>316</v>
      </c>
      <c r="J21" s="36" t="s">
        <v>337</v>
      </c>
    </row>
    <row r="22" ht="24" customHeight="1" spans="1:10">
      <c r="A22" s="303" t="s">
        <v>295</v>
      </c>
      <c r="B22" s="22" t="s">
        <v>295</v>
      </c>
      <c r="C22" s="63" t="s">
        <v>311</v>
      </c>
      <c r="D22" s="63" t="s">
        <v>312</v>
      </c>
      <c r="E22" s="36" t="s">
        <v>338</v>
      </c>
      <c r="F22" s="63" t="s">
        <v>314</v>
      </c>
      <c r="G22" s="36" t="s">
        <v>338</v>
      </c>
      <c r="H22" s="63" t="s">
        <v>334</v>
      </c>
      <c r="I22" s="63" t="s">
        <v>316</v>
      </c>
      <c r="J22" s="36" t="s">
        <v>338</v>
      </c>
    </row>
    <row r="23" ht="18.75" customHeight="1" spans="1:10">
      <c r="A23" s="303" t="s">
        <v>295</v>
      </c>
      <c r="B23" s="22" t="s">
        <v>295</v>
      </c>
      <c r="C23" s="63" t="s">
        <v>311</v>
      </c>
      <c r="D23" s="63" t="s">
        <v>332</v>
      </c>
      <c r="E23" s="36" t="s">
        <v>339</v>
      </c>
      <c r="F23" s="63" t="s">
        <v>314</v>
      </c>
      <c r="G23" s="36" t="s">
        <v>339</v>
      </c>
      <c r="H23" s="63" t="s">
        <v>324</v>
      </c>
      <c r="I23" s="63" t="s">
        <v>316</v>
      </c>
      <c r="J23" s="36" t="s">
        <v>339</v>
      </c>
    </row>
    <row r="24" ht="35" customHeight="1" spans="1:10">
      <c r="A24" s="303" t="s">
        <v>295</v>
      </c>
      <c r="B24" s="22" t="s">
        <v>295</v>
      </c>
      <c r="C24" s="63" t="s">
        <v>321</v>
      </c>
      <c r="D24" s="63" t="s">
        <v>322</v>
      </c>
      <c r="E24" s="36" t="s">
        <v>340</v>
      </c>
      <c r="F24" s="63" t="s">
        <v>314</v>
      </c>
      <c r="G24" s="36" t="s">
        <v>340</v>
      </c>
      <c r="H24" s="63" t="s">
        <v>324</v>
      </c>
      <c r="I24" s="63" t="s">
        <v>316</v>
      </c>
      <c r="J24" s="36" t="s">
        <v>340</v>
      </c>
    </row>
    <row r="25" ht="26" customHeight="1" spans="1:10">
      <c r="A25" s="303" t="s">
        <v>295</v>
      </c>
      <c r="B25" s="22" t="s">
        <v>295</v>
      </c>
      <c r="C25" s="63" t="s">
        <v>325</v>
      </c>
      <c r="D25" s="63" t="s">
        <v>326</v>
      </c>
      <c r="E25" s="36" t="s">
        <v>341</v>
      </c>
      <c r="F25" s="63" t="s">
        <v>314</v>
      </c>
      <c r="G25" s="36" t="s">
        <v>341</v>
      </c>
      <c r="H25" s="63" t="s">
        <v>324</v>
      </c>
      <c r="I25" s="63" t="s">
        <v>316</v>
      </c>
      <c r="J25" s="36" t="s">
        <v>341</v>
      </c>
    </row>
    <row r="26" ht="39" customHeight="1" spans="1:10">
      <c r="A26" s="303" t="s">
        <v>293</v>
      </c>
      <c r="B26" s="22" t="s">
        <v>342</v>
      </c>
      <c r="C26" s="63" t="s">
        <v>311</v>
      </c>
      <c r="D26" s="63" t="s">
        <v>312</v>
      </c>
      <c r="E26" s="36" t="s">
        <v>343</v>
      </c>
      <c r="F26" s="63" t="s">
        <v>314</v>
      </c>
      <c r="G26" s="36" t="s">
        <v>344</v>
      </c>
      <c r="H26" s="63" t="s">
        <v>330</v>
      </c>
      <c r="I26" s="63" t="s">
        <v>316</v>
      </c>
      <c r="J26" s="36" t="s">
        <v>343</v>
      </c>
    </row>
    <row r="27" ht="18.75" customHeight="1" spans="1:10">
      <c r="A27" s="303" t="s">
        <v>293</v>
      </c>
      <c r="B27" s="22" t="s">
        <v>342</v>
      </c>
      <c r="C27" s="63" t="s">
        <v>311</v>
      </c>
      <c r="D27" s="63" t="s">
        <v>332</v>
      </c>
      <c r="E27" s="36" t="s">
        <v>345</v>
      </c>
      <c r="F27" s="63" t="s">
        <v>314</v>
      </c>
      <c r="G27" s="36" t="s">
        <v>345</v>
      </c>
      <c r="H27" s="63" t="s">
        <v>324</v>
      </c>
      <c r="I27" s="63" t="s">
        <v>316</v>
      </c>
      <c r="J27" s="36" t="s">
        <v>345</v>
      </c>
    </row>
    <row r="28" ht="28" customHeight="1" spans="1:10">
      <c r="A28" s="303" t="s">
        <v>293</v>
      </c>
      <c r="B28" s="22" t="s">
        <v>342</v>
      </c>
      <c r="C28" s="63" t="s">
        <v>321</v>
      </c>
      <c r="D28" s="63" t="s">
        <v>322</v>
      </c>
      <c r="E28" s="36" t="s">
        <v>346</v>
      </c>
      <c r="F28" s="63" t="s">
        <v>314</v>
      </c>
      <c r="G28" s="36" t="s">
        <v>346</v>
      </c>
      <c r="H28" s="63" t="s">
        <v>324</v>
      </c>
      <c r="I28" s="63" t="s">
        <v>316</v>
      </c>
      <c r="J28" s="36" t="s">
        <v>346</v>
      </c>
    </row>
    <row r="29" ht="29" customHeight="1" spans="1:10">
      <c r="A29" s="303" t="s">
        <v>293</v>
      </c>
      <c r="B29" s="22" t="s">
        <v>342</v>
      </c>
      <c r="C29" s="63" t="s">
        <v>325</v>
      </c>
      <c r="D29" s="63" t="s">
        <v>326</v>
      </c>
      <c r="E29" s="36" t="s">
        <v>347</v>
      </c>
      <c r="F29" s="63" t="s">
        <v>314</v>
      </c>
      <c r="G29" s="36" t="s">
        <v>341</v>
      </c>
      <c r="H29" s="63" t="s">
        <v>324</v>
      </c>
      <c r="I29" s="63" t="s">
        <v>316</v>
      </c>
      <c r="J29" s="36" t="s">
        <v>341</v>
      </c>
    </row>
  </sheetData>
  <mergeCells count="12">
    <mergeCell ref="A3:J3"/>
    <mergeCell ref="A4:H4"/>
    <mergeCell ref="A9:A12"/>
    <mergeCell ref="A13:A16"/>
    <mergeCell ref="A17:A21"/>
    <mergeCell ref="A22:A25"/>
    <mergeCell ref="A26:A29"/>
    <mergeCell ref="B9:B12"/>
    <mergeCell ref="B13:B16"/>
    <mergeCell ref="B17:B21"/>
    <mergeCell ref="B22:B25"/>
    <mergeCell ref="B26:B29"/>
  </mergeCells>
  <printOptions horizontalCentered="1"/>
  <pageMargins left="1" right="1" top="0.75" bottom="0.75" header="0" footer="0"/>
  <pageSetup paperSize="9" scale="6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285714285714" defaultRowHeight="14.25" customHeight="1" outlineLevelCol="5"/>
  <cols>
    <col min="1" max="1" width="16.5714285714286" customWidth="1"/>
    <col min="2" max="2" width="14.8571428571429" customWidth="1"/>
    <col min="3" max="3" width="16.2857142857143" customWidth="1"/>
    <col min="4" max="4" width="13.5714285714286" customWidth="1"/>
    <col min="5" max="5" width="16" customWidth="1"/>
    <col min="6" max="6" width="24.1428571428571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14">
        <v>1</v>
      </c>
      <c r="B2" s="115">
        <v>0</v>
      </c>
      <c r="C2" s="114">
        <v>1</v>
      </c>
      <c r="D2" s="116"/>
      <c r="E2" s="116"/>
      <c r="F2" s="43" t="s">
        <v>348</v>
      </c>
    </row>
    <row r="3" ht="32.25" customHeight="1" spans="1:6">
      <c r="A3" s="117" t="str">
        <f>"2025"&amp;"年部门政府性基金预算支出预算表"</f>
        <v>2025年部门政府性基金预算支出预算表</v>
      </c>
      <c r="B3" s="118" t="s">
        <v>349</v>
      </c>
      <c r="C3" s="119"/>
      <c r="D3" s="120"/>
      <c r="E3" s="120"/>
      <c r="F3" s="120"/>
    </row>
    <row r="4" ht="18.75" customHeight="1" spans="1:6">
      <c r="A4" s="8" t="str">
        <f>"单位名称："&amp;"云县交通运输局"</f>
        <v>单位名称：云县交通运输局</v>
      </c>
      <c r="B4" s="8" t="s">
        <v>350</v>
      </c>
      <c r="C4" s="114"/>
      <c r="D4" s="116"/>
      <c r="E4" s="116"/>
      <c r="F4" s="43" t="s">
        <v>1</v>
      </c>
    </row>
    <row r="5" ht="18.75" customHeight="1" spans="1:6">
      <c r="A5" s="121" t="s">
        <v>185</v>
      </c>
      <c r="B5" s="122" t="s">
        <v>74</v>
      </c>
      <c r="C5" s="123" t="s">
        <v>75</v>
      </c>
      <c r="D5" s="14" t="s">
        <v>351</v>
      </c>
      <c r="E5" s="14"/>
      <c r="F5" s="15"/>
    </row>
    <row r="6" ht="18.75" customHeight="1" spans="1:6">
      <c r="A6" s="124"/>
      <c r="B6" s="125"/>
      <c r="C6" s="110"/>
      <c r="D6" s="109" t="s">
        <v>56</v>
      </c>
      <c r="E6" s="109" t="s">
        <v>76</v>
      </c>
      <c r="F6" s="109" t="s">
        <v>77</v>
      </c>
    </row>
    <row r="7" ht="18.75" customHeight="1" spans="1:6">
      <c r="A7" s="124">
        <v>1</v>
      </c>
      <c r="B7" s="126" t="s">
        <v>166</v>
      </c>
      <c r="C7" s="110">
        <v>3</v>
      </c>
      <c r="D7" s="109">
        <v>4</v>
      </c>
      <c r="E7" s="109">
        <v>5</v>
      </c>
      <c r="F7" s="109">
        <v>6</v>
      </c>
    </row>
    <row r="8" ht="18.75" customHeight="1" spans="1:6">
      <c r="A8" s="127"/>
      <c r="B8" s="96"/>
      <c r="C8" s="96"/>
      <c r="D8" s="25"/>
      <c r="E8" s="25"/>
      <c r="F8" s="25"/>
    </row>
    <row r="9" ht="18.75" customHeight="1" spans="1:6">
      <c r="A9" s="127"/>
      <c r="B9" s="96"/>
      <c r="C9" s="96"/>
      <c r="D9" s="25"/>
      <c r="E9" s="25"/>
      <c r="F9" s="25"/>
    </row>
    <row r="10" ht="18.75" customHeight="1" spans="1:6">
      <c r="A10" s="128" t="s">
        <v>123</v>
      </c>
      <c r="B10" s="129" t="s">
        <v>123</v>
      </c>
      <c r="C10" s="130" t="s">
        <v>123</v>
      </c>
      <c r="D10" s="25"/>
      <c r="E10" s="25"/>
      <c r="F10" s="25"/>
    </row>
    <row r="11" customHeight="1" spans="1:6">
      <c r="A11" s="40" t="s">
        <v>352</v>
      </c>
      <c r="B11" s="40"/>
      <c r="C11" s="40"/>
      <c r="D11" s="40"/>
      <c r="E11" s="40"/>
      <c r="F11" s="40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9" right="0.39" top="0.58" bottom="0.58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1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9.14285714285714" defaultRowHeight="14.25" customHeight="1"/>
  <cols>
    <col min="1" max="1" width="34.4285714285714" customWidth="1"/>
    <col min="2" max="3" width="19.5714285714286" customWidth="1"/>
    <col min="4" max="5" width="5" customWidth="1"/>
    <col min="6" max="6" width="12.4285714285714" customWidth="1"/>
    <col min="7" max="7" width="10.1428571428571" customWidth="1"/>
    <col min="8" max="8" width="13.5714285714286" customWidth="1"/>
    <col min="9" max="9" width="7.14285714285714" customWidth="1"/>
    <col min="10" max="10" width="10.5714285714286" customWidth="1"/>
    <col min="11" max="11" width="11.4285714285714" customWidth="1"/>
    <col min="12" max="12" width="5" customWidth="1"/>
    <col min="13" max="14" width="9.28571428571429" customWidth="1"/>
    <col min="15" max="15" width="13.5714285714286" customWidth="1"/>
    <col min="16" max="16" width="9.57142857142857" customWidth="1"/>
    <col min="17" max="17" width="9.28571428571429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2"/>
      <c r="B2" s="32"/>
      <c r="C2" s="32"/>
      <c r="D2" s="32"/>
      <c r="E2" s="32"/>
      <c r="F2" s="32"/>
      <c r="G2" s="32"/>
      <c r="H2" s="32"/>
      <c r="I2" s="32"/>
      <c r="J2" s="32"/>
      <c r="O2" s="42"/>
      <c r="P2" s="42"/>
      <c r="Q2" s="43" t="s">
        <v>353</v>
      </c>
    </row>
    <row r="3" ht="35.25" customHeight="1" spans="1:17">
      <c r="A3" s="66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7"/>
      <c r="L3" s="7"/>
      <c r="M3" s="7"/>
      <c r="N3" s="7"/>
      <c r="O3" s="57"/>
      <c r="P3" s="57"/>
      <c r="Q3" s="7"/>
    </row>
    <row r="4" ht="18.75" customHeight="1" spans="1:17">
      <c r="A4" s="45" t="str">
        <f>"单位名称："&amp;"云县交通运输局"</f>
        <v>单位名称：云县交通运输局</v>
      </c>
      <c r="B4" s="108"/>
      <c r="C4" s="108"/>
      <c r="D4" s="108"/>
      <c r="E4" s="108"/>
      <c r="F4" s="108"/>
      <c r="G4" s="108"/>
      <c r="H4" s="108"/>
      <c r="I4" s="108"/>
      <c r="J4" s="108"/>
      <c r="O4" s="71"/>
      <c r="P4" s="71"/>
      <c r="Q4" s="43" t="s">
        <v>172</v>
      </c>
    </row>
    <row r="5" ht="18.75" customHeight="1" spans="1:17">
      <c r="A5" s="12" t="s">
        <v>354</v>
      </c>
      <c r="B5" s="87" t="s">
        <v>355</v>
      </c>
      <c r="C5" s="87" t="s">
        <v>356</v>
      </c>
      <c r="D5" s="87" t="s">
        <v>357</v>
      </c>
      <c r="E5" s="87" t="s">
        <v>358</v>
      </c>
      <c r="F5" s="87" t="s">
        <v>359</v>
      </c>
      <c r="G5" s="48" t="s">
        <v>192</v>
      </c>
      <c r="H5" s="48"/>
      <c r="I5" s="48"/>
      <c r="J5" s="48"/>
      <c r="K5" s="89"/>
      <c r="L5" s="48"/>
      <c r="M5" s="48"/>
      <c r="N5" s="48"/>
      <c r="O5" s="103"/>
      <c r="P5" s="89"/>
      <c r="Q5" s="49"/>
    </row>
    <row r="6" ht="18.75" customHeight="1" spans="1:17">
      <c r="A6" s="17"/>
      <c r="B6" s="90"/>
      <c r="C6" s="90"/>
      <c r="D6" s="90"/>
      <c r="E6" s="90"/>
      <c r="F6" s="90"/>
      <c r="G6" s="90" t="s">
        <v>56</v>
      </c>
      <c r="H6" s="90" t="s">
        <v>59</v>
      </c>
      <c r="I6" s="90" t="s">
        <v>360</v>
      </c>
      <c r="J6" s="90" t="s">
        <v>361</v>
      </c>
      <c r="K6" s="91" t="s">
        <v>362</v>
      </c>
      <c r="L6" s="104" t="s">
        <v>79</v>
      </c>
      <c r="M6" s="104"/>
      <c r="N6" s="104"/>
      <c r="O6" s="105"/>
      <c r="P6" s="106"/>
      <c r="Q6" s="92"/>
    </row>
    <row r="7" ht="30" customHeight="1" spans="1:17">
      <c r="A7" s="19"/>
      <c r="B7" s="92"/>
      <c r="C7" s="92"/>
      <c r="D7" s="92"/>
      <c r="E7" s="92"/>
      <c r="F7" s="92"/>
      <c r="G7" s="92"/>
      <c r="H7" s="92" t="s">
        <v>58</v>
      </c>
      <c r="I7" s="92"/>
      <c r="J7" s="92"/>
      <c r="K7" s="93"/>
      <c r="L7" s="92" t="s">
        <v>58</v>
      </c>
      <c r="M7" s="92" t="s">
        <v>65</v>
      </c>
      <c r="N7" s="92" t="s">
        <v>200</v>
      </c>
      <c r="O7" s="107" t="s">
        <v>67</v>
      </c>
      <c r="P7" s="93" t="s">
        <v>68</v>
      </c>
      <c r="Q7" s="92" t="s">
        <v>69</v>
      </c>
    </row>
    <row r="8" ht="18.75" customHeight="1" spans="1:17">
      <c r="A8" s="35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</row>
    <row r="9" ht="18.75" customHeight="1" spans="1:17">
      <c r="A9" s="95" t="s">
        <v>71</v>
      </c>
      <c r="B9" s="52"/>
      <c r="C9" s="52"/>
      <c r="D9" s="52"/>
      <c r="E9" s="111"/>
      <c r="F9" s="24">
        <v>204100</v>
      </c>
      <c r="G9" s="24">
        <v>204100</v>
      </c>
      <c r="H9" s="24">
        <v>204100</v>
      </c>
      <c r="I9" s="25"/>
      <c r="J9" s="25"/>
      <c r="K9" s="25"/>
      <c r="L9" s="25"/>
      <c r="M9" s="25"/>
      <c r="N9" s="25"/>
      <c r="O9" s="25"/>
      <c r="P9" s="25"/>
      <c r="Q9" s="25"/>
    </row>
    <row r="10" ht="18.75" customHeight="1" spans="1:17">
      <c r="A10" s="51" t="s">
        <v>71</v>
      </c>
      <c r="B10" s="52"/>
      <c r="C10" s="52"/>
      <c r="D10" s="53"/>
      <c r="E10" s="112"/>
      <c r="F10" s="24">
        <v>204100</v>
      </c>
      <c r="G10" s="24">
        <v>204100</v>
      </c>
      <c r="H10" s="24">
        <v>204100</v>
      </c>
      <c r="I10" s="25"/>
      <c r="J10" s="25"/>
      <c r="K10" s="25"/>
      <c r="L10" s="25"/>
      <c r="M10" s="25"/>
      <c r="N10" s="25"/>
      <c r="O10" s="25"/>
      <c r="P10" s="25"/>
      <c r="Q10" s="25"/>
    </row>
    <row r="11" ht="18.75" customHeight="1" spans="1:17">
      <c r="A11" s="304" t="s">
        <v>257</v>
      </c>
      <c r="B11" s="52" t="s">
        <v>363</v>
      </c>
      <c r="C11" s="52" t="s">
        <v>363</v>
      </c>
      <c r="D11" s="53" t="s">
        <v>315</v>
      </c>
      <c r="E11" s="112">
        <v>1</v>
      </c>
      <c r="F11" s="24">
        <v>7000</v>
      </c>
      <c r="G11" s="24">
        <v>7000</v>
      </c>
      <c r="H11" s="24">
        <v>7000</v>
      </c>
      <c r="I11" s="25"/>
      <c r="J11" s="25"/>
      <c r="K11" s="25"/>
      <c r="L11" s="25"/>
      <c r="M11" s="25"/>
      <c r="N11" s="25"/>
      <c r="O11" s="25"/>
      <c r="P11" s="25"/>
      <c r="Q11" s="25"/>
    </row>
    <row r="12" ht="18.75" customHeight="1" spans="1:17">
      <c r="A12" s="304" t="s">
        <v>257</v>
      </c>
      <c r="B12" s="52" t="s">
        <v>364</v>
      </c>
      <c r="C12" s="52" t="s">
        <v>364</v>
      </c>
      <c r="D12" s="53" t="s">
        <v>315</v>
      </c>
      <c r="E12" s="112">
        <v>1</v>
      </c>
      <c r="F12" s="24">
        <v>11000</v>
      </c>
      <c r="G12" s="24">
        <v>11000</v>
      </c>
      <c r="H12" s="24">
        <v>11000</v>
      </c>
      <c r="I12" s="25"/>
      <c r="J12" s="25"/>
      <c r="K12" s="25"/>
      <c r="L12" s="25"/>
      <c r="M12" s="25"/>
      <c r="N12" s="25"/>
      <c r="O12" s="25"/>
      <c r="P12" s="25"/>
      <c r="Q12" s="25"/>
    </row>
    <row r="13" ht="18.75" customHeight="1" spans="1:17">
      <c r="A13" s="304" t="s">
        <v>293</v>
      </c>
      <c r="B13" s="52" t="s">
        <v>365</v>
      </c>
      <c r="C13" s="52" t="s">
        <v>365</v>
      </c>
      <c r="D13" s="53" t="s">
        <v>315</v>
      </c>
      <c r="E13" s="112">
        <v>2</v>
      </c>
      <c r="F13" s="24">
        <v>14000</v>
      </c>
      <c r="G13" s="24">
        <v>14000</v>
      </c>
      <c r="H13" s="24">
        <v>14000</v>
      </c>
      <c r="I13" s="25"/>
      <c r="J13" s="25"/>
      <c r="K13" s="25"/>
      <c r="L13" s="25"/>
      <c r="M13" s="25"/>
      <c r="N13" s="25"/>
      <c r="O13" s="25"/>
      <c r="P13" s="25"/>
      <c r="Q13" s="25"/>
    </row>
    <row r="14" ht="18.75" customHeight="1" spans="1:17">
      <c r="A14" s="304" t="s">
        <v>293</v>
      </c>
      <c r="B14" s="52" t="s">
        <v>366</v>
      </c>
      <c r="C14" s="52" t="s">
        <v>366</v>
      </c>
      <c r="D14" s="53" t="s">
        <v>315</v>
      </c>
      <c r="E14" s="112">
        <v>1</v>
      </c>
      <c r="F14" s="24">
        <v>30000</v>
      </c>
      <c r="G14" s="24">
        <v>30000</v>
      </c>
      <c r="H14" s="24">
        <v>30000</v>
      </c>
      <c r="I14" s="25"/>
      <c r="J14" s="25"/>
      <c r="K14" s="25"/>
      <c r="L14" s="25"/>
      <c r="M14" s="25"/>
      <c r="N14" s="25"/>
      <c r="O14" s="25"/>
      <c r="P14" s="25"/>
      <c r="Q14" s="25"/>
    </row>
    <row r="15" ht="18.75" customHeight="1" spans="1:17">
      <c r="A15" s="304" t="s">
        <v>293</v>
      </c>
      <c r="B15" s="52" t="s">
        <v>367</v>
      </c>
      <c r="C15" s="52" t="s">
        <v>367</v>
      </c>
      <c r="D15" s="53" t="s">
        <v>315</v>
      </c>
      <c r="E15" s="112">
        <v>150</v>
      </c>
      <c r="F15" s="24">
        <v>25200</v>
      </c>
      <c r="G15" s="24">
        <v>25200</v>
      </c>
      <c r="H15" s="24">
        <v>25200</v>
      </c>
      <c r="I15" s="25"/>
      <c r="J15" s="25"/>
      <c r="K15" s="25"/>
      <c r="L15" s="25"/>
      <c r="M15" s="25"/>
      <c r="N15" s="25"/>
      <c r="O15" s="25"/>
      <c r="P15" s="25"/>
      <c r="Q15" s="25"/>
    </row>
    <row r="16" ht="18.75" customHeight="1" spans="1:17">
      <c r="A16" s="304" t="s">
        <v>293</v>
      </c>
      <c r="B16" s="52" t="s">
        <v>368</v>
      </c>
      <c r="C16" s="52" t="s">
        <v>369</v>
      </c>
      <c r="D16" s="53" t="s">
        <v>315</v>
      </c>
      <c r="E16" s="112">
        <v>10</v>
      </c>
      <c r="F16" s="24">
        <v>8000</v>
      </c>
      <c r="G16" s="24">
        <v>8000</v>
      </c>
      <c r="H16" s="24">
        <v>8000</v>
      </c>
      <c r="I16" s="25"/>
      <c r="J16" s="25"/>
      <c r="K16" s="25"/>
      <c r="L16" s="25"/>
      <c r="M16" s="25"/>
      <c r="N16" s="25"/>
      <c r="O16" s="25"/>
      <c r="P16" s="25"/>
      <c r="Q16" s="25"/>
    </row>
    <row r="17" ht="18.75" customHeight="1" spans="1:17">
      <c r="A17" s="304" t="s">
        <v>293</v>
      </c>
      <c r="B17" s="52" t="s">
        <v>370</v>
      </c>
      <c r="C17" s="52" t="s">
        <v>370</v>
      </c>
      <c r="D17" s="53" t="s">
        <v>315</v>
      </c>
      <c r="E17" s="112">
        <v>52</v>
      </c>
      <c r="F17" s="24">
        <v>36400</v>
      </c>
      <c r="G17" s="24">
        <v>36400</v>
      </c>
      <c r="H17" s="24">
        <v>36400</v>
      </c>
      <c r="I17" s="25"/>
      <c r="J17" s="25"/>
      <c r="K17" s="25"/>
      <c r="L17" s="25"/>
      <c r="M17" s="25"/>
      <c r="N17" s="25"/>
      <c r="O17" s="25"/>
      <c r="P17" s="25"/>
      <c r="Q17" s="25"/>
    </row>
    <row r="18" ht="18.75" customHeight="1" spans="1:17">
      <c r="A18" s="304" t="s">
        <v>293</v>
      </c>
      <c r="B18" s="52" t="s">
        <v>368</v>
      </c>
      <c r="C18" s="52" t="s">
        <v>371</v>
      </c>
      <c r="D18" s="53" t="s">
        <v>315</v>
      </c>
      <c r="E18" s="112">
        <v>5</v>
      </c>
      <c r="F18" s="24">
        <v>5000</v>
      </c>
      <c r="G18" s="24">
        <v>5000</v>
      </c>
      <c r="H18" s="24">
        <v>5000</v>
      </c>
      <c r="I18" s="25"/>
      <c r="J18" s="25"/>
      <c r="K18" s="25"/>
      <c r="L18" s="25"/>
      <c r="M18" s="25"/>
      <c r="N18" s="25"/>
      <c r="O18" s="25"/>
      <c r="P18" s="25"/>
      <c r="Q18" s="25"/>
    </row>
    <row r="19" ht="18.75" customHeight="1" spans="1:17">
      <c r="A19" s="304" t="s">
        <v>293</v>
      </c>
      <c r="B19" s="52" t="s">
        <v>372</v>
      </c>
      <c r="C19" s="52" t="s">
        <v>372</v>
      </c>
      <c r="D19" s="53" t="s">
        <v>315</v>
      </c>
      <c r="E19" s="112">
        <v>13</v>
      </c>
      <c r="F19" s="24">
        <v>65000</v>
      </c>
      <c r="G19" s="24">
        <v>65000</v>
      </c>
      <c r="H19" s="24">
        <v>65000</v>
      </c>
      <c r="I19" s="25"/>
      <c r="J19" s="25"/>
      <c r="K19" s="25"/>
      <c r="L19" s="25"/>
      <c r="M19" s="25"/>
      <c r="N19" s="25"/>
      <c r="O19" s="25"/>
      <c r="P19" s="25"/>
      <c r="Q19" s="25"/>
    </row>
    <row r="20" ht="18.75" customHeight="1" spans="1:17">
      <c r="A20" s="304" t="s">
        <v>293</v>
      </c>
      <c r="B20" s="52" t="s">
        <v>368</v>
      </c>
      <c r="C20" s="52" t="s">
        <v>373</v>
      </c>
      <c r="D20" s="53" t="s">
        <v>315</v>
      </c>
      <c r="E20" s="112">
        <v>5</v>
      </c>
      <c r="F20" s="24">
        <v>2500</v>
      </c>
      <c r="G20" s="24">
        <v>2500</v>
      </c>
      <c r="H20" s="24">
        <v>2500</v>
      </c>
      <c r="I20" s="25"/>
      <c r="J20" s="25"/>
      <c r="K20" s="25"/>
      <c r="L20" s="25"/>
      <c r="M20" s="25"/>
      <c r="N20" s="25"/>
      <c r="O20" s="25"/>
      <c r="P20" s="25"/>
      <c r="Q20" s="25"/>
    </row>
    <row r="21" ht="18.75" customHeight="1" spans="1:17">
      <c r="A21" s="97" t="s">
        <v>123</v>
      </c>
      <c r="B21" s="98"/>
      <c r="C21" s="98"/>
      <c r="D21" s="98"/>
      <c r="E21" s="111"/>
      <c r="F21" s="24">
        <v>204100</v>
      </c>
      <c r="G21" s="24">
        <v>204100</v>
      </c>
      <c r="H21" s="24">
        <v>204100</v>
      </c>
      <c r="I21" s="25"/>
      <c r="J21" s="25"/>
      <c r="K21" s="25"/>
      <c r="L21" s="25"/>
      <c r="M21" s="25"/>
      <c r="N21" s="25"/>
      <c r="O21" s="25"/>
      <c r="P21" s="25"/>
      <c r="Q21" s="25"/>
    </row>
  </sheetData>
  <mergeCells count="16">
    <mergeCell ref="A3:Q3"/>
    <mergeCell ref="A4:F4"/>
    <mergeCell ref="G5:Q5"/>
    <mergeCell ref="L6:Q6"/>
    <mergeCell ref="A21:E2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:G12"/>
    </sheetView>
  </sheetViews>
  <sheetFormatPr defaultColWidth="9.14285714285714" defaultRowHeight="14.25" customHeight="1"/>
  <cols>
    <col min="1" max="1" width="9.28571428571429" customWidth="1"/>
    <col min="2" max="3" width="17.8571428571429" customWidth="1"/>
    <col min="4" max="4" width="5" customWidth="1"/>
    <col min="5" max="5" width="13.5714285714286" customWidth="1"/>
    <col min="6" max="6" width="7.14285714285714" customWidth="1"/>
    <col min="7" max="7" width="17.8571428571429" customWidth="1"/>
    <col min="8" max="8" width="20" customWidth="1"/>
    <col min="9" max="9" width="5" customWidth="1"/>
    <col min="10" max="10" width="11.5714285714286" customWidth="1"/>
    <col min="11" max="11" width="13.8571428571429" customWidth="1"/>
    <col min="12" max="12" width="15.7142857142857" customWidth="1"/>
    <col min="13" max="13" width="19.2857142857143" customWidth="1"/>
    <col min="14" max="14" width="11.4285714285714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70"/>
      <c r="B2" s="70"/>
      <c r="C2" s="82"/>
      <c r="D2" s="70"/>
      <c r="E2" s="70"/>
      <c r="F2" s="70"/>
      <c r="G2" s="70"/>
      <c r="H2" s="83"/>
      <c r="I2" s="70"/>
      <c r="J2" s="70"/>
      <c r="K2" s="70"/>
      <c r="L2" s="42"/>
      <c r="M2" s="100"/>
      <c r="N2" s="101" t="s">
        <v>374</v>
      </c>
    </row>
    <row r="3" ht="34.5" customHeight="1" spans="1:14">
      <c r="A3" s="44" t="str">
        <f>"2025"&amp;"年部门政府购买服务预算表"</f>
        <v>2025年部门政府购买服务预算表</v>
      </c>
      <c r="B3" s="84"/>
      <c r="C3" s="57"/>
      <c r="D3" s="84"/>
      <c r="E3" s="84"/>
      <c r="F3" s="84"/>
      <c r="G3" s="84"/>
      <c r="H3" s="85"/>
      <c r="I3" s="84"/>
      <c r="J3" s="84"/>
      <c r="K3" s="84"/>
      <c r="L3" s="57"/>
      <c r="M3" s="85"/>
      <c r="N3" s="84"/>
    </row>
    <row r="4" ht="18.75" customHeight="1" spans="1:14">
      <c r="A4" s="67" t="str">
        <f>"单位名称："&amp;"云县交通运输局"</f>
        <v>单位名称：云县交通运输局</v>
      </c>
      <c r="B4" s="68"/>
      <c r="C4" s="86"/>
      <c r="D4" s="68"/>
      <c r="E4" s="68"/>
      <c r="F4" s="68"/>
      <c r="G4" s="68"/>
      <c r="H4" s="83"/>
      <c r="I4" s="70"/>
      <c r="J4" s="70"/>
      <c r="K4" s="70"/>
      <c r="L4" s="71"/>
      <c r="M4" s="102"/>
      <c r="N4" s="101" t="s">
        <v>172</v>
      </c>
    </row>
    <row r="5" ht="18.75" customHeight="1" spans="1:14">
      <c r="A5" s="12" t="s">
        <v>354</v>
      </c>
      <c r="B5" s="87" t="s">
        <v>375</v>
      </c>
      <c r="C5" s="88" t="s">
        <v>376</v>
      </c>
      <c r="D5" s="48" t="s">
        <v>192</v>
      </c>
      <c r="E5" s="48"/>
      <c r="F5" s="48"/>
      <c r="G5" s="48"/>
      <c r="H5" s="89"/>
      <c r="I5" s="48"/>
      <c r="J5" s="48"/>
      <c r="K5" s="48"/>
      <c r="L5" s="103"/>
      <c r="M5" s="89"/>
      <c r="N5" s="49"/>
    </row>
    <row r="6" ht="18.75" customHeight="1" spans="1:14">
      <c r="A6" s="17"/>
      <c r="B6" s="90"/>
      <c r="C6" s="91"/>
      <c r="D6" s="90" t="s">
        <v>56</v>
      </c>
      <c r="E6" s="90" t="s">
        <v>59</v>
      </c>
      <c r="F6" s="90" t="s">
        <v>360</v>
      </c>
      <c r="G6" s="90" t="s">
        <v>361</v>
      </c>
      <c r="H6" s="91" t="s">
        <v>362</v>
      </c>
      <c r="I6" s="104" t="s">
        <v>79</v>
      </c>
      <c r="J6" s="104"/>
      <c r="K6" s="104"/>
      <c r="L6" s="105"/>
      <c r="M6" s="106"/>
      <c r="N6" s="92"/>
    </row>
    <row r="7" ht="50" customHeight="1" spans="1:14">
      <c r="A7" s="19"/>
      <c r="B7" s="92"/>
      <c r="C7" s="93"/>
      <c r="D7" s="92"/>
      <c r="E7" s="92"/>
      <c r="F7" s="92"/>
      <c r="G7" s="92"/>
      <c r="H7" s="93"/>
      <c r="I7" s="92" t="s">
        <v>58</v>
      </c>
      <c r="J7" s="92" t="s">
        <v>65</v>
      </c>
      <c r="K7" s="92" t="s">
        <v>200</v>
      </c>
      <c r="L7" s="107" t="s">
        <v>67</v>
      </c>
      <c r="M7" s="93" t="s">
        <v>68</v>
      </c>
      <c r="N7" s="92" t="s">
        <v>69</v>
      </c>
    </row>
    <row r="8" ht="18.75" customHeight="1" spans="1:14">
      <c r="A8" s="94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</row>
    <row r="9" ht="18.75" customHeight="1" spans="1:14">
      <c r="A9" s="95"/>
      <c r="B9" s="52"/>
      <c r="C9" s="9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ht="18.75" customHeight="1" spans="1:14">
      <c r="A10" s="95"/>
      <c r="B10" s="52"/>
      <c r="C10" s="9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ht="18.75" customHeight="1" spans="1:14">
      <c r="A11" s="97" t="s">
        <v>123</v>
      </c>
      <c r="B11" s="98"/>
      <c r="C11" s="9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customHeight="1" spans="1:7">
      <c r="A12" s="40" t="s">
        <v>377</v>
      </c>
      <c r="B12" s="41"/>
      <c r="C12" s="41"/>
      <c r="D12" s="41"/>
      <c r="E12" s="41"/>
      <c r="F12" s="41"/>
      <c r="G12" s="41"/>
    </row>
  </sheetData>
  <mergeCells count="14">
    <mergeCell ref="A3:N3"/>
    <mergeCell ref="A4:C4"/>
    <mergeCell ref="D5:N5"/>
    <mergeCell ref="I6:N6"/>
    <mergeCell ref="A11:C11"/>
    <mergeCell ref="A12:G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7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showZeros="0" workbookViewId="0">
      <pane ySplit="1" topLeftCell="A2" activePane="bottomLeft" state="frozen"/>
      <selection/>
      <selection pane="bottomLeft" activeCell="A10" sqref="A10:I10"/>
    </sheetView>
  </sheetViews>
  <sheetFormatPr defaultColWidth="9.14285714285714" defaultRowHeight="14.25" customHeight="1"/>
  <cols>
    <col min="1" max="1" width="22.5714285714286" customWidth="1"/>
    <col min="2" max="2" width="10.5714285714286" customWidth="1"/>
    <col min="3" max="3" width="21.1428571428571" customWidth="1"/>
    <col min="4" max="4" width="16.4285714285714" customWidth="1"/>
    <col min="5" max="9" width="13.5714285714286" customWidth="1"/>
    <col min="10" max="16" width="1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2"/>
      <c r="B2" s="32"/>
      <c r="C2" s="32"/>
      <c r="D2" s="65"/>
      <c r="G2" s="42"/>
      <c r="H2" s="42"/>
      <c r="I2" s="42" t="s">
        <v>378</v>
      </c>
    </row>
    <row r="3" ht="27.75" customHeight="1" spans="1:9">
      <c r="A3" s="66" t="str">
        <f>"2025"&amp;"年县对下转移支付预算表"</f>
        <v>2025年县对下转移支付预算表</v>
      </c>
      <c r="B3" s="7"/>
      <c r="C3" s="7"/>
      <c r="D3" s="7"/>
      <c r="E3" s="7"/>
      <c r="F3" s="7"/>
      <c r="G3" s="57"/>
      <c r="H3" s="57"/>
      <c r="I3" s="7"/>
    </row>
    <row r="4" ht="18.75" customHeight="1" spans="1:9">
      <c r="A4" s="67" t="str">
        <f>"单位名称："&amp;"云县交通运输局"</f>
        <v>单位名称：云县交通运输局</v>
      </c>
      <c r="B4" s="68"/>
      <c r="C4" s="68"/>
      <c r="D4" s="69"/>
      <c r="E4" s="70"/>
      <c r="G4" s="71"/>
      <c r="H4" s="71"/>
      <c r="I4" s="42" t="s">
        <v>172</v>
      </c>
    </row>
    <row r="5" ht="18.75" customHeight="1" spans="1:16">
      <c r="A5" s="33" t="s">
        <v>379</v>
      </c>
      <c r="B5" s="13" t="s">
        <v>192</v>
      </c>
      <c r="C5" s="14"/>
      <c r="D5" s="14"/>
      <c r="E5" s="72" t="s">
        <v>380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7"/>
    </row>
    <row r="6" ht="18.75" customHeight="1" spans="1:16">
      <c r="A6" s="35"/>
      <c r="B6" s="34" t="s">
        <v>56</v>
      </c>
      <c r="C6" s="12" t="s">
        <v>59</v>
      </c>
      <c r="D6" s="74" t="s">
        <v>381</v>
      </c>
      <c r="E6" s="75" t="s">
        <v>382</v>
      </c>
      <c r="F6" s="75" t="s">
        <v>383</v>
      </c>
      <c r="G6" s="75" t="s">
        <v>384</v>
      </c>
      <c r="H6" s="75" t="s">
        <v>385</v>
      </c>
      <c r="I6" s="78" t="s">
        <v>386</v>
      </c>
      <c r="J6" s="79" t="s">
        <v>387</v>
      </c>
      <c r="K6" s="79" t="s">
        <v>388</v>
      </c>
      <c r="L6" s="79" t="s">
        <v>389</v>
      </c>
      <c r="M6" s="79" t="s">
        <v>390</v>
      </c>
      <c r="N6" s="79" t="s">
        <v>391</v>
      </c>
      <c r="O6" s="79" t="s">
        <v>392</v>
      </c>
      <c r="P6" s="79" t="s">
        <v>393</v>
      </c>
    </row>
    <row r="7" ht="18.75" customHeight="1" spans="1:16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13">
        <v>9</v>
      </c>
      <c r="J7" s="76">
        <v>10</v>
      </c>
      <c r="K7" s="13">
        <v>11</v>
      </c>
      <c r="L7" s="76">
        <v>12</v>
      </c>
      <c r="M7" s="13">
        <v>13</v>
      </c>
      <c r="N7" s="76">
        <v>14</v>
      </c>
      <c r="O7" s="13">
        <v>15</v>
      </c>
      <c r="P7" s="76">
        <v>16</v>
      </c>
    </row>
    <row r="8" ht="18.75" customHeight="1" spans="1:16">
      <c r="A8" s="36"/>
      <c r="B8" s="25"/>
      <c r="C8" s="25"/>
      <c r="D8" s="25"/>
      <c r="E8" s="25"/>
      <c r="F8" s="25"/>
      <c r="G8" s="25"/>
      <c r="H8" s="25"/>
      <c r="I8" s="80"/>
      <c r="J8" s="81"/>
      <c r="K8" s="81"/>
      <c r="L8" s="81"/>
      <c r="M8" s="81"/>
      <c r="N8" s="81"/>
      <c r="O8" s="81"/>
      <c r="P8" s="81"/>
    </row>
    <row r="9" ht="18.75" customHeight="1" spans="1:16">
      <c r="A9" s="36"/>
      <c r="B9" s="25"/>
      <c r="C9" s="25"/>
      <c r="D9" s="25"/>
      <c r="E9" s="25"/>
      <c r="F9" s="25"/>
      <c r="G9" s="25"/>
      <c r="H9" s="25"/>
      <c r="I9" s="80"/>
      <c r="J9" s="81"/>
      <c r="K9" s="81"/>
      <c r="L9" s="81"/>
      <c r="M9" s="81"/>
      <c r="N9" s="81"/>
      <c r="O9" s="81"/>
      <c r="P9" s="81"/>
    </row>
    <row r="10" customHeight="1" spans="1:9">
      <c r="A10" s="40" t="s">
        <v>394</v>
      </c>
      <c r="B10" s="41"/>
      <c r="C10" s="41"/>
      <c r="D10" s="41"/>
      <c r="E10" s="41"/>
      <c r="F10" s="41"/>
      <c r="G10" s="41"/>
      <c r="H10" s="41"/>
      <c r="I10" s="41"/>
    </row>
  </sheetData>
  <mergeCells count="6">
    <mergeCell ref="A3:I3"/>
    <mergeCell ref="A4:E4"/>
    <mergeCell ref="B5:D5"/>
    <mergeCell ref="E5:P5"/>
    <mergeCell ref="A10:I10"/>
    <mergeCell ref="A5:A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285714285714" defaultRowHeight="12" customHeight="1"/>
  <cols>
    <col min="1" max="1" width="20" customWidth="1"/>
    <col min="2" max="2" width="20.7142857142857" customWidth="1"/>
    <col min="3" max="10" width="12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2" t="s">
        <v>395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7"/>
      <c r="G3" s="7"/>
      <c r="H3" s="57"/>
      <c r="I3" s="57"/>
      <c r="J3" s="7"/>
    </row>
    <row r="4" ht="18.75" customHeight="1" spans="1:8">
      <c r="A4" s="8" t="str">
        <f>"单位名称："&amp;"云县交通运输局"</f>
        <v>单位名称：云县交通运输局</v>
      </c>
      <c r="B4" s="4"/>
      <c r="C4" s="4"/>
      <c r="D4" s="4"/>
      <c r="E4" s="4"/>
      <c r="F4" s="58"/>
      <c r="G4" s="4"/>
      <c r="H4" s="58"/>
    </row>
    <row r="5" ht="18.75" customHeight="1" spans="1:10">
      <c r="A5" s="50" t="s">
        <v>300</v>
      </c>
      <c r="B5" s="50" t="s">
        <v>301</v>
      </c>
      <c r="C5" s="50" t="s">
        <v>302</v>
      </c>
      <c r="D5" s="50" t="s">
        <v>303</v>
      </c>
      <c r="E5" s="50" t="s">
        <v>304</v>
      </c>
      <c r="F5" s="59" t="s">
        <v>305</v>
      </c>
      <c r="G5" s="50" t="s">
        <v>306</v>
      </c>
      <c r="H5" s="59" t="s">
        <v>307</v>
      </c>
      <c r="I5" s="59" t="s">
        <v>308</v>
      </c>
      <c r="J5" s="50" t="s">
        <v>309</v>
      </c>
    </row>
    <row r="6" ht="18.7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9">
        <v>6</v>
      </c>
      <c r="G6" s="50">
        <v>7</v>
      </c>
      <c r="H6" s="59">
        <v>8</v>
      </c>
      <c r="I6" s="59">
        <v>9</v>
      </c>
      <c r="J6" s="50">
        <v>10</v>
      </c>
    </row>
    <row r="7" ht="18.75" customHeight="1" spans="1:10">
      <c r="A7" s="22"/>
      <c r="B7" s="60"/>
      <c r="C7" s="60"/>
      <c r="D7" s="60"/>
      <c r="E7" s="61"/>
      <c r="F7" s="62"/>
      <c r="G7" s="61"/>
      <c r="H7" s="62"/>
      <c r="I7" s="62"/>
      <c r="J7" s="61"/>
    </row>
    <row r="8" ht="18.75" customHeight="1" spans="1:10">
      <c r="A8" s="22"/>
      <c r="B8" s="22"/>
      <c r="C8" s="22"/>
      <c r="D8" s="22"/>
      <c r="E8" s="22"/>
      <c r="F8" s="63"/>
      <c r="G8" s="22"/>
      <c r="H8" s="22"/>
      <c r="I8" s="22"/>
      <c r="J8" s="22"/>
    </row>
    <row r="9" ht="31" customHeight="1" spans="1:10">
      <c r="A9" s="40" t="s">
        <v>396</v>
      </c>
      <c r="B9" s="41"/>
      <c r="C9" s="41"/>
      <c r="D9" s="41"/>
      <c r="E9" s="41"/>
      <c r="F9" s="41"/>
      <c r="G9" s="41"/>
      <c r="H9" s="41"/>
      <c r="I9" s="41"/>
      <c r="J9" s="40"/>
    </row>
    <row r="10" customHeight="1" spans="1:1">
      <c r="A10" s="64"/>
    </row>
    <row r="11" customHeight="1" spans="1:1">
      <c r="A11" s="64"/>
    </row>
  </sheetData>
  <mergeCells count="3">
    <mergeCell ref="A3:J3"/>
    <mergeCell ref="A4:H4"/>
    <mergeCell ref="A9:I9"/>
  </mergeCells>
  <printOptions horizontalCentered="1"/>
  <pageMargins left="1" right="1" top="0.75" bottom="0.75" header="0" footer="0"/>
  <pageSetup paperSize="9" scale="9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showZeros="0" tabSelected="1" workbookViewId="0">
      <pane ySplit="1" topLeftCell="A2" activePane="bottomLeft" state="frozen"/>
      <selection/>
      <selection pane="bottomLeft" activeCell="J10" sqref="J10"/>
    </sheetView>
  </sheetViews>
  <sheetFormatPr defaultColWidth="9.14285714285714" defaultRowHeight="12" customHeight="1" outlineLevelCol="7"/>
  <cols>
    <col min="1" max="1" width="18.2857142857143" customWidth="1"/>
    <col min="2" max="2" width="19.5714285714286" customWidth="1"/>
    <col min="3" max="3" width="28.2857142857143" customWidth="1"/>
    <col min="4" max="4" width="19.5714285714286" customWidth="1"/>
    <col min="5" max="5" width="18.1428571428571" customWidth="1"/>
    <col min="6" max="9" width="14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3" t="s">
        <v>397</v>
      </c>
    </row>
    <row r="3" ht="34.5" customHeight="1" spans="1:8">
      <c r="A3" s="44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5" t="str">
        <f>"单位名称："&amp;"云县交通运输局"</f>
        <v>单位名称：云县交通运输局</v>
      </c>
      <c r="B4" s="9"/>
      <c r="C4" s="4"/>
      <c r="H4" s="46" t="s">
        <v>172</v>
      </c>
    </row>
    <row r="5" ht="18.75" customHeight="1" spans="1:8">
      <c r="A5" s="12" t="s">
        <v>185</v>
      </c>
      <c r="B5" s="12" t="s">
        <v>398</v>
      </c>
      <c r="C5" s="12" t="s">
        <v>399</v>
      </c>
      <c r="D5" s="12" t="s">
        <v>400</v>
      </c>
      <c r="E5" s="12" t="s">
        <v>401</v>
      </c>
      <c r="F5" s="47" t="s">
        <v>402</v>
      </c>
      <c r="G5" s="48"/>
      <c r="H5" s="49"/>
    </row>
    <row r="6" ht="18.75" customHeight="1" spans="1:8">
      <c r="A6" s="19"/>
      <c r="B6" s="19"/>
      <c r="C6" s="19"/>
      <c r="D6" s="19"/>
      <c r="E6" s="19"/>
      <c r="F6" s="50" t="s">
        <v>358</v>
      </c>
      <c r="G6" s="50" t="s">
        <v>403</v>
      </c>
      <c r="H6" s="50" t="s">
        <v>404</v>
      </c>
    </row>
    <row r="7" ht="18.75" customHeight="1" spans="1:8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</row>
    <row r="8" ht="18.75" customHeight="1" spans="1:8">
      <c r="A8" s="51" t="s">
        <v>71</v>
      </c>
      <c r="B8" s="52" t="s">
        <v>365</v>
      </c>
      <c r="C8" s="52" t="s">
        <v>405</v>
      </c>
      <c r="D8" s="52" t="s">
        <v>365</v>
      </c>
      <c r="E8" s="53" t="s">
        <v>315</v>
      </c>
      <c r="F8" s="50">
        <v>2</v>
      </c>
      <c r="G8" s="50">
        <v>7000</v>
      </c>
      <c r="H8" s="50">
        <v>14000</v>
      </c>
    </row>
    <row r="9" ht="18.75" customHeight="1" spans="1:8">
      <c r="A9" s="51" t="s">
        <v>71</v>
      </c>
      <c r="B9" s="52" t="s">
        <v>366</v>
      </c>
      <c r="C9" s="52" t="s">
        <v>406</v>
      </c>
      <c r="D9" s="52" t="s">
        <v>366</v>
      </c>
      <c r="E9" s="53" t="s">
        <v>315</v>
      </c>
      <c r="F9" s="50">
        <v>1</v>
      </c>
      <c r="G9" s="50">
        <v>30000</v>
      </c>
      <c r="H9" s="50">
        <v>30000</v>
      </c>
    </row>
    <row r="10" ht="18.75" customHeight="1" spans="1:8">
      <c r="A10" s="51" t="s">
        <v>71</v>
      </c>
      <c r="B10" s="52" t="s">
        <v>369</v>
      </c>
      <c r="C10" s="52" t="s">
        <v>407</v>
      </c>
      <c r="D10" s="52" t="s">
        <v>368</v>
      </c>
      <c r="E10" s="53" t="s">
        <v>315</v>
      </c>
      <c r="F10" s="50">
        <v>10</v>
      </c>
      <c r="G10" s="50">
        <v>800</v>
      </c>
      <c r="H10" s="50">
        <v>8000</v>
      </c>
    </row>
    <row r="11" ht="18.75" customHeight="1" spans="1:8">
      <c r="A11" s="51" t="s">
        <v>71</v>
      </c>
      <c r="B11" s="52" t="s">
        <v>370</v>
      </c>
      <c r="C11" s="52" t="s">
        <v>408</v>
      </c>
      <c r="D11" s="52" t="s">
        <v>370</v>
      </c>
      <c r="E11" s="53" t="s">
        <v>315</v>
      </c>
      <c r="F11" s="50">
        <v>52</v>
      </c>
      <c r="G11" s="50">
        <v>700</v>
      </c>
      <c r="H11" s="50">
        <v>36400</v>
      </c>
    </row>
    <row r="12" ht="18.75" customHeight="1" spans="1:8">
      <c r="A12" s="51" t="s">
        <v>71</v>
      </c>
      <c r="B12" s="52" t="s">
        <v>371</v>
      </c>
      <c r="C12" s="52" t="s">
        <v>409</v>
      </c>
      <c r="D12" s="52" t="s">
        <v>368</v>
      </c>
      <c r="E12" s="53" t="s">
        <v>315</v>
      </c>
      <c r="F12" s="50">
        <v>5</v>
      </c>
      <c r="G12" s="50">
        <v>1000</v>
      </c>
      <c r="H12" s="50">
        <v>5000</v>
      </c>
    </row>
    <row r="13" ht="18.75" customHeight="1" spans="1:8">
      <c r="A13" s="51" t="s">
        <v>71</v>
      </c>
      <c r="B13" s="52" t="s">
        <v>372</v>
      </c>
      <c r="C13" s="52" t="s">
        <v>410</v>
      </c>
      <c r="D13" s="52" t="s">
        <v>372</v>
      </c>
      <c r="E13" s="53" t="s">
        <v>315</v>
      </c>
      <c r="F13" s="50">
        <v>13</v>
      </c>
      <c r="G13" s="50">
        <v>5000</v>
      </c>
      <c r="H13" s="50">
        <v>65000</v>
      </c>
    </row>
    <row r="14" ht="18.75" customHeight="1" spans="1:8">
      <c r="A14" s="51" t="s">
        <v>71</v>
      </c>
      <c r="B14" s="52" t="s">
        <v>373</v>
      </c>
      <c r="C14" s="52" t="s">
        <v>411</v>
      </c>
      <c r="D14" s="52" t="s">
        <v>368</v>
      </c>
      <c r="E14" s="53" t="s">
        <v>315</v>
      </c>
      <c r="F14" s="50">
        <v>5</v>
      </c>
      <c r="G14" s="50">
        <v>500</v>
      </c>
      <c r="H14" s="50">
        <v>2500</v>
      </c>
    </row>
    <row r="15" ht="18.75" customHeight="1" spans="1:8">
      <c r="A15" s="28" t="s">
        <v>56</v>
      </c>
      <c r="B15" s="54"/>
      <c r="C15" s="54"/>
      <c r="D15" s="54"/>
      <c r="E15" s="55"/>
      <c r="F15" s="56"/>
      <c r="G15" s="25"/>
      <c r="H15" s="50">
        <f>SUM(H8:H14)</f>
        <v>160900</v>
      </c>
    </row>
  </sheetData>
  <mergeCells count="9">
    <mergeCell ref="A3:H3"/>
    <mergeCell ref="A4:C4"/>
    <mergeCell ref="F5:H5"/>
    <mergeCell ref="A15:E15"/>
    <mergeCell ref="A5:A6"/>
    <mergeCell ref="B5:B6"/>
    <mergeCell ref="C5:C6"/>
    <mergeCell ref="D5:D6"/>
    <mergeCell ref="E5:E6"/>
  </mergeCells>
  <pageMargins left="0.66875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J12"/>
    </sheetView>
  </sheetViews>
  <sheetFormatPr defaultColWidth="9.14285714285714" defaultRowHeight="14.25" customHeight="1"/>
  <cols>
    <col min="1" max="3" width="9.28571428571429" customWidth="1"/>
    <col min="4" max="5" width="13.5714285714286" customWidth="1"/>
    <col min="6" max="6" width="9.84761904761905" customWidth="1"/>
    <col min="7" max="7" width="13.5714285714286" customWidth="1"/>
    <col min="8" max="8" width="5.85714285714286" customWidth="1"/>
    <col min="9" max="9" width="13.5714285714286" customWidth="1"/>
    <col min="10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1"/>
      <c r="E2" s="31"/>
      <c r="F2" s="31"/>
      <c r="G2" s="31"/>
      <c r="H2" s="32"/>
      <c r="I2" s="32"/>
      <c r="J2" s="32"/>
      <c r="K2" s="42" t="s">
        <v>412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"单位名称："&amp;"云县交通运输局"</f>
        <v>单位名称：云县交通运输局</v>
      </c>
      <c r="B4" s="9"/>
      <c r="C4" s="9"/>
      <c r="D4" s="9"/>
      <c r="E4" s="9"/>
      <c r="F4" s="9"/>
      <c r="G4" s="9"/>
      <c r="H4" s="10"/>
      <c r="I4" s="10"/>
      <c r="J4" s="10"/>
      <c r="K4" s="5" t="s">
        <v>172</v>
      </c>
    </row>
    <row r="5" ht="18.75" customHeight="1" spans="1:11">
      <c r="A5" s="11" t="s">
        <v>280</v>
      </c>
      <c r="B5" s="11" t="s">
        <v>187</v>
      </c>
      <c r="C5" s="11" t="s">
        <v>281</v>
      </c>
      <c r="D5" s="12" t="s">
        <v>188</v>
      </c>
      <c r="E5" s="12" t="s">
        <v>189</v>
      </c>
      <c r="F5" s="12" t="s">
        <v>282</v>
      </c>
      <c r="G5" s="12" t="s">
        <v>283</v>
      </c>
      <c r="H5" s="33" t="s">
        <v>56</v>
      </c>
      <c r="I5" s="13" t="s">
        <v>413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4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5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6"/>
      <c r="B9" s="22"/>
      <c r="C9" s="36"/>
      <c r="D9" s="36"/>
      <c r="E9" s="36"/>
      <c r="F9" s="36"/>
      <c r="G9" s="36"/>
      <c r="H9" s="25"/>
      <c r="I9" s="25"/>
      <c r="J9" s="25"/>
      <c r="K9" s="25"/>
    </row>
    <row r="10" ht="18.75" customHeight="1" spans="1:11">
      <c r="A10" s="22"/>
      <c r="B10" s="22"/>
      <c r="C10" s="22"/>
      <c r="D10" s="22"/>
      <c r="E10" s="22"/>
      <c r="F10" s="22"/>
      <c r="G10" s="22"/>
      <c r="H10" s="25"/>
      <c r="I10" s="25"/>
      <c r="J10" s="25"/>
      <c r="K10" s="25"/>
    </row>
    <row r="11" ht="18.75" customHeight="1" spans="1:11">
      <c r="A11" s="37" t="s">
        <v>123</v>
      </c>
      <c r="B11" s="38"/>
      <c r="C11" s="38"/>
      <c r="D11" s="38"/>
      <c r="E11" s="38"/>
      <c r="F11" s="38"/>
      <c r="G11" s="39"/>
      <c r="H11" s="25"/>
      <c r="I11" s="25"/>
      <c r="J11" s="25"/>
      <c r="K11" s="25"/>
    </row>
    <row r="12" customHeight="1" spans="1:10">
      <c r="A12" s="40" t="s">
        <v>414</v>
      </c>
      <c r="B12" s="41"/>
      <c r="C12" s="41"/>
      <c r="D12" s="41"/>
      <c r="E12" s="41"/>
      <c r="F12" s="41"/>
      <c r="G12" s="41"/>
      <c r="H12" s="41"/>
      <c r="I12" s="41"/>
      <c r="J12" s="40"/>
    </row>
  </sheetData>
  <mergeCells count="16">
    <mergeCell ref="A3:K3"/>
    <mergeCell ref="A4:G4"/>
    <mergeCell ref="I5:K5"/>
    <mergeCell ref="A11:G11"/>
    <mergeCell ref="A12:I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pane ySplit="1" topLeftCell="A2" activePane="bottomLeft" state="frozen"/>
      <selection/>
      <selection pane="bottomLeft" activeCell="K26" sqref="K26"/>
    </sheetView>
  </sheetViews>
  <sheetFormatPr defaultColWidth="9.14285714285714" defaultRowHeight="14.25" customHeight="1" outlineLevelCol="6"/>
  <cols>
    <col min="1" max="1" width="15" customWidth="1"/>
    <col min="2" max="2" width="12.7142857142857" customWidth="1"/>
    <col min="3" max="3" width="33.5714285714286" customWidth="1"/>
    <col min="4" max="4" width="9.28571428571429" customWidth="1"/>
    <col min="5" max="5" width="13" customWidth="1"/>
    <col min="6" max="6" width="7.42857142857143" customWidth="1"/>
    <col min="7" max="7" width="9.14285714285714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415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"单位名称："&amp;"云县交通运输局"</f>
        <v>单位名称：云县交通运输局</v>
      </c>
      <c r="B4" s="9"/>
      <c r="C4" s="9"/>
      <c r="D4" s="9"/>
      <c r="E4" s="10"/>
      <c r="F4" s="10"/>
      <c r="G4" s="5" t="s">
        <v>172</v>
      </c>
    </row>
    <row r="5" ht="18.75" customHeight="1" spans="1:7">
      <c r="A5" s="11" t="s">
        <v>281</v>
      </c>
      <c r="B5" s="11" t="s">
        <v>280</v>
      </c>
      <c r="C5" s="11" t="s">
        <v>187</v>
      </c>
      <c r="D5" s="12" t="s">
        <v>416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74240000</v>
      </c>
      <c r="F9" s="25"/>
      <c r="G9" s="25"/>
    </row>
    <row r="10" ht="18.75" customHeight="1" spans="1:7">
      <c r="A10" s="26" t="s">
        <v>71</v>
      </c>
      <c r="B10" s="22"/>
      <c r="C10" s="22"/>
      <c r="D10" s="22"/>
      <c r="E10" s="24">
        <v>74240000</v>
      </c>
      <c r="F10" s="25"/>
      <c r="G10" s="25"/>
    </row>
    <row r="11" ht="18.75" customHeight="1" spans="1:7">
      <c r="A11" s="27"/>
      <c r="B11" s="22" t="s">
        <v>417</v>
      </c>
      <c r="C11" s="22" t="s">
        <v>293</v>
      </c>
      <c r="D11" s="22" t="s">
        <v>418</v>
      </c>
      <c r="E11" s="24">
        <v>500000</v>
      </c>
      <c r="F11" s="25"/>
      <c r="G11" s="25"/>
    </row>
    <row r="12" ht="18.75" customHeight="1" spans="1:7">
      <c r="A12" s="27"/>
      <c r="B12" s="22" t="s">
        <v>417</v>
      </c>
      <c r="C12" s="22" t="s">
        <v>286</v>
      </c>
      <c r="D12" s="22" t="s">
        <v>418</v>
      </c>
      <c r="E12" s="24">
        <v>110000</v>
      </c>
      <c r="F12" s="25"/>
      <c r="G12" s="25"/>
    </row>
    <row r="13" ht="27" customHeight="1" spans="1:7">
      <c r="A13" s="27"/>
      <c r="B13" s="22" t="s">
        <v>417</v>
      </c>
      <c r="C13" s="22" t="s">
        <v>295</v>
      </c>
      <c r="D13" s="22" t="s">
        <v>418</v>
      </c>
      <c r="E13" s="24">
        <v>1000000</v>
      </c>
      <c r="F13" s="25"/>
      <c r="G13" s="25"/>
    </row>
    <row r="14" ht="22" customHeight="1" spans="1:7">
      <c r="A14" s="27"/>
      <c r="B14" s="22" t="s">
        <v>417</v>
      </c>
      <c r="C14" s="22" t="s">
        <v>297</v>
      </c>
      <c r="D14" s="22" t="s">
        <v>418</v>
      </c>
      <c r="E14" s="24">
        <v>80000</v>
      </c>
      <c r="F14" s="25"/>
      <c r="G14" s="25"/>
    </row>
    <row r="15" ht="18.75" customHeight="1" spans="1:7">
      <c r="A15" s="27"/>
      <c r="B15" s="22" t="s">
        <v>417</v>
      </c>
      <c r="C15" s="22" t="s">
        <v>289</v>
      </c>
      <c r="D15" s="22" t="s">
        <v>418</v>
      </c>
      <c r="E15" s="24">
        <v>72550000</v>
      </c>
      <c r="F15" s="25"/>
      <c r="G15" s="25"/>
    </row>
    <row r="16" ht="18.75" customHeight="1" spans="1:7">
      <c r="A16" s="28" t="s">
        <v>56</v>
      </c>
      <c r="B16" s="29" t="s">
        <v>419</v>
      </c>
      <c r="C16" s="29"/>
      <c r="D16" s="30"/>
      <c r="E16" s="24">
        <v>74240000</v>
      </c>
      <c r="F16" s="25"/>
      <c r="G16" s="25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赵红云</cp:lastModifiedBy>
  <dcterms:created xsi:type="dcterms:W3CDTF">2025-03-10T07:10:00Z</dcterms:created>
  <dcterms:modified xsi:type="dcterms:W3CDTF">2025-03-21T01:13:30Z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6130A5A46D794DCF8AD76B1022C2B3BC_12</vt:lpwstr>
  </property>
  <property fmtid="{D5CDD505-2E9C-101B-9397-08002B2CF9AE}" pid="3" name="KSOProductBuildVer">
    <vt:lpwstr>2052-12.1.0.15336</vt:lpwstr>
  </property>
</Properties>
</file>