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5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<sst xmlns="http://schemas.openxmlformats.org/spreadsheetml/2006/main" count="382">
  <si>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</si>
  <si>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</si>
  <si>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</si>
  <si>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</si>
  <si>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</si>
  <si>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</si>
  <si>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</si>
  <si>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</si>
  <si>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</si>
  <si>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</si>
  <si>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</si>
  <si>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</si>
  <si>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</si>
  <si>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</si>
  <si>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</si>
  <si>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</si>
  <si>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</si>
  <si>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</si>
  <si>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</si>
  <si>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</si>
  <si>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</si>
  <si>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</si>
  <si>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</si>
  <si>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</si>
  <si>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</si>
  <si>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</si>
  <si>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</si>
  <si>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</si>
  <si>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</si>
  <si>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</si>
  <si>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</si>
  <si>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</si>
  <si>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</si>
  <si>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</si>
  <si>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</si>
  <si>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</si>
  <si>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</si>
  <si>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</si>
  <si>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</si>
  <si>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</si>
  <si>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</si>
  <si>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</si>
  <si>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</si>
  <si>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</si>
  <si>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</si>
  <si>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</si>
  <si>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</si>
  <si>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</si>
  <si>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</si>
  <si>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</si>
  <si>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</si>
  <si>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</si>
  <si>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</si>
  <si>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</si>
  <si>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</si>
  <si>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</si>
  <si>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</si>
  <si>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</si>
  <si>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</si>
  <si>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</si>
  <si>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</si>
  <si>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</si>
  <si>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</si>
  <si>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</si>
  <si>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</si>
  <si>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</si>
  <si>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</si>
  <si>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</si>
  <si>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</si>
  <si>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</si>
  <si>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105006</t>
  </si>
  <si>
    <t>云县教师进修学校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</si>
  <si>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</si>
  <si>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</si>
  <si>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</si>
  <si>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</si>
  <si>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</si>
  <si>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</si>
  <si>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</si>
  <si>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</si>
  <si>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</si>
  <si>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</si>
  <si>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</si>
  <si>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</si>
  <si>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</si>
  <si>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</si>
  <si>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20508</t>
  </si>
  <si>
    <t>进修及培训</t>
  </si>
  <si>
    <t>2050801</t>
  </si>
  <si>
    <t>教师进修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</si>
  <si>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</si>
  <si>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</si>
  <si>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</si>
  <si>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</si>
  <si>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</si>
  <si>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</si>
  <si>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</si>
  <si>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</si>
  <si>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</si>
  <si>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</si>
  <si>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</si>
  <si>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</si>
  <si>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</si>
  <si>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</si>
  <si>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</si>
  <si>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</si>
  <si>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</si>
  <si>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</si>
  <si>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</si>
  <si>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</si>
  <si>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</si>
  <si>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</si>
  <si>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</si>
  <si>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</si>
  <si>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</si>
  <si>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</si>
  <si>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</si>
  <si>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</si>
  <si>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</si>
  <si>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</si>
  <si>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</si>
  <si>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</si>
  <si>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</si>
  <si>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</si>
  <si>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</si>
  <si>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</si>
  <si>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</si>
  <si>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</si>
  <si>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</si>
  <si>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</si>
  <si>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</si>
  <si>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</si>
  <si>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</si>
  <si>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</si>
  <si>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</si>
  <si>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</si>
  <si>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</si>
  <si>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</si>
  <si>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</si>
  <si>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</si>
  <si>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</si>
  <si>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</si>
  <si>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</si>
  <si>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</si>
  <si>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</si>
  <si>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</si>
  <si>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</si>
  <si>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</si>
  <si>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</si>
  <si>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</si>
  <si>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</si>
  <si>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</si>
  <si>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</si>
  <si>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</si>
  <si>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</si>
  <si>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</si>
  <si>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</si>
  <si>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</si>
  <si>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</si>
  <si>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</si>
  <si>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</si>
  <si>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</si>
  <si>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</si>
  <si>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</si>
  <si>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</si>
  <si>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</si>
  <si>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</si>
  <si>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</si>
  <si>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</si>
  <si>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</si>
  <si>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</si>
  <si>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</si>
  <si>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</si>
  <si>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</si>
  <si>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</si>
  <si>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</si>
  <si>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</si>
  <si>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</si>
  <si>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</si>
  <si>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</si>
  <si>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</si>
  <si>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</si>
  <si>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</si>
  <si>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</si>
  <si>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</si>
  <si>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</si>
  <si>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</si>
  <si>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</si>
  <si>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</si>
  <si>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</si>
  <si>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</si>
  <si>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</si>
  <si>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</si>
  <si>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</si>
  <si>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</si>
  <si>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530922210000000001536</t>
  </si>
  <si>
    <t>事业人员支出工资</t>
  </si>
  <si>
    <t>30101</t>
  </si>
  <si>
    <t>基本工资</t>
  </si>
  <si>
    <t>30102</t>
  </si>
  <si>
    <t>津贴补贴</t>
  </si>
  <si>
    <t>530922231100001431745</t>
  </si>
  <si>
    <t>事业绩效工资（2017年提高标准部分）</t>
  </si>
  <si>
    <t>30107</t>
  </si>
  <si>
    <t>绩效工资</t>
  </si>
  <si>
    <t>530922210000000001537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</si>
  <si>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</si>
  <si>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</si>
  <si>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</si>
  <si>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</si>
  <si>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</si>
  <si>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</si>
  <si>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</si>
  <si>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</si>
  <si>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</si>
  <si>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2101101</t>
  </si>
  <si>
    <t>行政单位医疗</t>
  </si>
  <si>
    <t>30112</t>
  </si>
  <si>
    <t>其他社会保障缴费</t>
  </si>
  <si>
    <t>530922210000000001538</t>
  </si>
  <si>
    <t>30113</t>
  </si>
  <si>
    <t>530922210000000001543</t>
  </si>
  <si>
    <t>一般公用经费</t>
  </si>
  <si>
    <t>30201</t>
  </si>
  <si>
    <t>办公费</t>
  </si>
  <si>
    <t>530922241100002186715</t>
  </si>
  <si>
    <t>公务接待费（一般公用经费）</t>
  </si>
  <si>
    <t>30217</t>
  </si>
  <si>
    <t>30207</t>
  </si>
  <si>
    <t>邮电费</t>
  </si>
  <si>
    <t>31002</t>
  </si>
  <si>
    <t>办公设备购置</t>
  </si>
  <si>
    <t>530922210000000001544</t>
  </si>
  <si>
    <t>职工教育经费</t>
  </si>
  <si>
    <t>30216</t>
  </si>
  <si>
    <t>培训费</t>
  </si>
  <si>
    <t>530922210000000001542</t>
  </si>
  <si>
    <t>工会经费</t>
  </si>
  <si>
    <t>30228</t>
  </si>
  <si>
    <t>530922251100003784040</t>
  </si>
  <si>
    <t>公务用车运行维护费</t>
  </si>
  <si>
    <t>30231</t>
  </si>
  <si>
    <t>530922210000000001539</t>
  </si>
  <si>
    <t>离退休费</t>
  </si>
  <si>
    <t>30302</t>
  </si>
  <si>
    <t>退休费</t>
  </si>
  <si>
    <t>530922210000000004803</t>
  </si>
  <si>
    <t>机关事业单位职工遗属生活补助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</si>
  <si>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</si>
  <si>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</si>
  <si>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</si>
  <si>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</si>
  <si>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</si>
  <si>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</si>
  <si>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</si>
  <si>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</si>
  <si>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</si>
  <si>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教师培训项目专项资金</t>
  </si>
  <si>
    <t>事业发展类</t>
  </si>
  <si>
    <t>530922251100003736871</t>
  </si>
  <si>
    <t>联合办学经费自有专项资金</t>
  </si>
  <si>
    <t>530922241100002201182</t>
  </si>
  <si>
    <t>30211</t>
  </si>
  <si>
    <t>差旅费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</si>
  <si>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</si>
  <si>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</si>
  <si>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</si>
  <si>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</si>
  <si>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</si>
  <si>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</si>
  <si>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</si>
  <si>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</si>
  <si>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</si>
  <si>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</si>
  <si>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</si>
  <si>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计划组织开展全县名教师、名校（园）长、骨干教师、教学管理人员培训、信息技术、音体美、中小学英语、理化生、毕业班复习备考、新教师、数字化工程、中小学心理健康、全县中小学幼儿园教师全员培训等教师培训活动，参训教师超过10000人次。通过全方位、高质量的教师培训，推进全县教育提质增效，助力云县教育高质量发展。</t>
  </si>
  <si>
    <t>产出指标</t>
  </si>
  <si>
    <t>数量指标</t>
  </si>
  <si>
    <t>开设课程门数</t>
  </si>
  <si>
    <t>&gt;=</t>
  </si>
  <si>
    <t>20</t>
  </si>
  <si>
    <t>门</t>
  </si>
  <si>
    <t>定量指标</t>
  </si>
  <si>
    <t>反映预算部门（单位）组织开展各类培训开设课程的数量。</t>
  </si>
  <si>
    <t>组织培训期数</t>
  </si>
  <si>
    <t>10</t>
  </si>
  <si>
    <t>次</t>
  </si>
  <si>
    <t>反映预算部门（单位）组织开展各类培训的期数。</t>
  </si>
  <si>
    <t>培训参加人次</t>
  </si>
  <si>
    <t>10000</t>
  </si>
  <si>
    <t>人次</t>
  </si>
  <si>
    <t>反映预算部门（单位）组织开展各类培训的人次。</t>
  </si>
  <si>
    <t>质量指标</t>
  </si>
  <si>
    <t>培训人员合格率</t>
  </si>
  <si>
    <t>95</t>
  </si>
  <si>
    <t>%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</si>
  <si>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</si>
  <si>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</si>
  <si>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</si>
  <si>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培训开展及时率</t>
  </si>
  <si>
    <t>反映预算部门（单位）组织开展各类培训中预计参训情况。
参训率=（年参训人数/应参训人数）*100%。</t>
  </si>
  <si>
    <t>成本指标</t>
  </si>
  <si>
    <t>经济成本指标</t>
  </si>
  <si>
    <t>&lt;=</t>
  </si>
  <si>
    <t>100</t>
  </si>
  <si>
    <t>元</t>
  </si>
  <si>
    <t>反映预算部门（单位）组织开展各类培训中成本控制情况。</t>
  </si>
  <si>
    <t>效益指标</t>
  </si>
  <si>
    <t>社会效益</t>
  </si>
  <si>
    <t>提升教学质量</t>
  </si>
  <si>
    <t>=</t>
  </si>
  <si>
    <t>提升</t>
  </si>
  <si>
    <t>年</t>
  </si>
  <si>
    <t>定性指标</t>
  </si>
  <si>
    <t>通过全方位、高质量的教师培训，推进全县教育提质增效，助力云县教育高质量发展。</t>
  </si>
  <si>
    <t>满意度指标</t>
  </si>
  <si>
    <t>服务对象满意度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</si>
  <si>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</si>
  <si>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</si>
  <si>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专项资金用于教师培训及保障学校教育教学工作正常开展。创新培训方式，充分发挥研究、指导、服务的职能作用，培养和培训师资人才，指导小学教育教学，为我县教育改革和发展服务。</t>
  </si>
  <si>
    <t>做好教学管理人员培训、中小学校长培训，全县一年级教师培训、新教师教学技能提升培训、全县初中薄弱学科教师培训等。</t>
  </si>
  <si>
    <t>培训人员合格率、出勤率、参训率</t>
  </si>
  <si>
    <t>90</t>
  </si>
  <si>
    <t>组织参训人员综合结业测试，统计培训人员合格率、出勤率、参训率。提高教师教育教学水平。</t>
  </si>
  <si>
    <t>12</t>
  </si>
  <si>
    <t>万元</t>
  </si>
  <si>
    <t>做好教师培训工作，按规定使用资金，并将经费支出控制在12万元以内。保障学校工作正常开展。</t>
  </si>
  <si>
    <t>可持续影响</t>
  </si>
  <si>
    <t>通过深入一线学校听课、调研、开展教研活动及组织培训，提高教师教育教学水平。</t>
  </si>
  <si>
    <t>30</t>
  </si>
  <si>
    <t>通过深入一线学校听课、调研、开展教研活动及组织培训，从全县实际问题出发，研究新课标新教材，全面推进新课程改革。</t>
  </si>
  <si>
    <t>预算06表</t>
  </si>
  <si>
    <t>政府性基金预算支出预算表</t>
  </si>
  <si>
    <t>单位名称：临沧市发展和改革委员会</t>
  </si>
  <si>
    <t>本年政府性基金预算支出</t>
  </si>
  <si>
    <t>说明：本年度我单位无政府性基金预算支出安排，故《2025年部门政府性基金预算支出预算表》为空表。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</si>
  <si>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</si>
  <si>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</si>
  <si>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</si>
  <si>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</si>
  <si>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</si>
  <si>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</si>
  <si>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</si>
  <si>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</si>
  <si>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</si>
  <si>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</si>
  <si>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彩色打印机</t>
  </si>
  <si>
    <t>A4彩色打印机</t>
  </si>
  <si>
    <t>台</t>
  </si>
  <si>
    <t>复印纸</t>
  </si>
  <si>
    <t>件</t>
  </si>
  <si>
    <t>文件柜</t>
  </si>
  <si>
    <t>套</t>
  </si>
  <si>
    <t>预算08表</t>
  </si>
  <si>
    <t>政府购买服务项目</t>
  </si>
  <si>
    <t>政府购买服务目录</t>
  </si>
  <si>
    <t>说明：本年度我单位无政府购买服务预算，故《2025年部门政府购买服务预算表》为空表。</t>
  </si>
  <si>
    <t>预算09-1表</t>
  </si>
  <si>
    <t>单位名称（项目）</t>
  </si>
  <si>
    <t>地区</t>
  </si>
  <si>
    <t>政府性基金</t>
  </si>
  <si>
    <t>-</t>
  </si>
  <si>
    <t>说明：本年度我单位无县对下转移支付预算，故《2025年县对下转移支付预算表》为空表。</t>
  </si>
  <si>
    <t>预算09-2表</t>
  </si>
  <si>
    <t>说明：本年度我单位无县对下转移支付预算，故《2025年县对下转移支付绩效目标表》为空表。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</si>
  <si>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</si>
  <si>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</si>
  <si>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</si>
  <si>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</si>
  <si>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</si>
  <si>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</si>
  <si>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</si>
  <si>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</si>
  <si>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说明：本年度我单位无新增资产，故《2025年新增资产配置表》为空表。</t>
  </si>
  <si>
    <t>预算11表</t>
  </si>
  <si>
    <t>上级补助</t>
  </si>
  <si>
    <t>说明：本年度我单位无转移支付补助项目支出预算，故《2025年转移支付补助项目支出预算表》为空表。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</si>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</sst>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#,##0;\-#,##0;;@"/>
    <numFmt numFmtId="180" formatCode="hh:mm:ss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top"/>
      <protection locked="0"/>
    </xf>
    <xf numFmtId="42" fontId="31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3" borderId="15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35" fillId="1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41" fillId="0" borderId="0" applyNumberFormat="0" applyFill="0" applyBorder="0" applyAlignment="0" applyProtection="0">
      <alignment vertical="center"/>
    </xf>
    <xf numFmtId="0" fontId="31" fillId="16" borderId="20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7" borderId="16" applyNumberFormat="0" applyAlignment="0" applyProtection="0">
      <alignment vertical="center"/>
    </xf>
    <xf numFmtId="0" fontId="40" fillId="7" borderId="15" applyNumberFormat="0" applyAlignment="0" applyProtection="0">
      <alignment vertical="center"/>
    </xf>
    <xf numFmtId="0" fontId="49" fillId="24" borderId="22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5" fillId="3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80" fontId="7" fillId="0" borderId="7">
      <alignment horizontal="right" vertical="center"/>
    </xf>
    <xf numFmtId="179" fontId="7" fillId="0" borderId="7">
      <alignment horizontal="right" vertical="center"/>
    </xf>
    <xf numFmtId="0" fontId="7" fillId="0" borderId="0">
      <alignment vertical="top"/>
      <protection locked="0"/>
    </xf>
  </cellStyleXfs>
  <cellXfs count="225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  <protection locked="0"/>
    </xf>
    <xf numFmtId="0" fontId="2" fillId="0" borderId="8" xfId="0" applyFont="1" applyBorder="1" applyAlignment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/>
    </xf>
    <xf numFmtId="178" fontId="7" fillId="0" borderId="4" xfId="0" applyNumberFormat="1" applyFont="1" applyBorder="1" applyAlignment="1">
      <alignment horizontal="right" vertical="center"/>
      <protection locked="0"/>
    </xf>
    <xf numFmtId="0" fontId="8" fillId="0" borderId="0" xfId="57" applyFont="1" applyFill="1" applyAlignment="1" applyProtection="1">
      <alignment horizontal="left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9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57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9" fillId="0" borderId="0" xfId="57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178" fontId="7" fillId="0" borderId="1" xfId="0" applyNumberFormat="1" applyFont="1" applyBorder="1" applyAlignment="1">
      <alignment horizontal="right" vertical="center"/>
      <protection locked="0"/>
    </xf>
    <xf numFmtId="0" fontId="5" fillId="0" borderId="8" xfId="0" applyFont="1" applyBorder="1" applyAlignment="1" applyProtection="1">
      <alignment horizontal="left" vertical="center" wrapText="1"/>
    </xf>
    <xf numFmtId="178" fontId="7" fillId="0" borderId="8" xfId="0" applyNumberFormat="1" applyFont="1" applyBorder="1" applyAlignment="1">
      <alignment horizontal="right" vertical="center"/>
      <protection locked="0"/>
    </xf>
    <xf numFmtId="0" fontId="8" fillId="0" borderId="0" xfId="57" applyFont="1" applyFill="1" applyBorder="1" applyAlignment="1" applyProtection="1"/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2" xfId="0" applyFont="1" applyBorder="1" applyAlignment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2" xfId="0" applyNumberFormat="1" applyFont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49" fontId="8" fillId="0" borderId="0" xfId="57" applyNumberFormat="1" applyFont="1" applyFill="1" applyBorder="1" applyAlignment="1" applyProtection="1"/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0" xfId="0" applyNumberFormat="1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2" xfId="0" applyNumberFormat="1" applyFont="1" applyBorder="1" applyAlignment="1">
      <alignment horizontal="center" vertical="center" wrapText="1"/>
      <protection locked="0"/>
    </xf>
    <xf numFmtId="49" fontId="6" fillId="0" borderId="12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/>
    </xf>
    <xf numFmtId="178" fontId="18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2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8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topLeftCell="A21" workbookViewId="0">
      <selection activeCell="C53" sqref="C5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18"/>
      <c r="C2" s="218"/>
      <c r="D2" s="218"/>
    </row>
    <row r="3" ht="18.75" customHeight="1" spans="1:4">
      <c r="A3" s="41" t="str">
        <f>"单位名称："&amp;"云县教师进修学校"</f>
        <v>单位名称：云县教师进修学校</v>
      </c>
      <c r="B3" s="219"/>
      <c r="C3" s="219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46" t="s">
        <v>6</v>
      </c>
      <c r="B7" s="23">
        <v>4020783.99</v>
      </c>
      <c r="C7" s="146" t="s">
        <v>7</v>
      </c>
      <c r="D7" s="23"/>
    </row>
    <row r="8" ht="18.75" customHeight="1" spans="1:4">
      <c r="A8" s="146" t="s">
        <v>8</v>
      </c>
      <c r="B8" s="23"/>
      <c r="C8" s="146" t="s">
        <v>9</v>
      </c>
      <c r="D8" s="23"/>
    </row>
    <row r="9" ht="18.75" customHeight="1" spans="1:4">
      <c r="A9" s="146" t="s">
        <v>10</v>
      </c>
      <c r="B9" s="23"/>
      <c r="C9" s="146" t="s">
        <v>11</v>
      </c>
      <c r="D9" s="23"/>
    </row>
    <row r="10" ht="18.75" customHeight="1" spans="1:4">
      <c r="A10" s="146" t="s">
        <v>12</v>
      </c>
      <c r="B10" s="23"/>
      <c r="C10" s="146" t="s">
        <v>13</v>
      </c>
      <c r="D10" s="23"/>
    </row>
    <row r="11" ht="18.75" customHeight="1" spans="1:4">
      <c r="A11" s="220" t="s">
        <v>14</v>
      </c>
      <c r="B11" s="23">
        <v>200000</v>
      </c>
      <c r="C11" s="177" t="s">
        <v>15</v>
      </c>
      <c r="D11" s="23">
        <v>3123411.86</v>
      </c>
    </row>
    <row r="12" ht="18.75" customHeight="1" spans="1:4">
      <c r="A12" s="180" t="s">
        <v>16</v>
      </c>
      <c r="B12" s="23"/>
      <c r="C12" s="179" t="s">
        <v>17</v>
      </c>
      <c r="D12" s="23"/>
    </row>
    <row r="13" ht="18.75" customHeight="1" spans="1:4">
      <c r="A13" s="180" t="s">
        <v>18</v>
      </c>
      <c r="B13" s="23"/>
      <c r="C13" s="179" t="s">
        <v>19</v>
      </c>
      <c r="D13" s="23"/>
    </row>
    <row r="14" ht="18.75" customHeight="1" spans="1:4">
      <c r="A14" s="180" t="s">
        <v>20</v>
      </c>
      <c r="B14" s="23"/>
      <c r="C14" s="179" t="s">
        <v>21</v>
      </c>
      <c r="D14" s="23">
        <v>636122.88</v>
      </c>
    </row>
    <row r="15" ht="18.75" customHeight="1" spans="1:4">
      <c r="A15" s="180" t="s">
        <v>22</v>
      </c>
      <c r="B15" s="23"/>
      <c r="C15" s="179" t="s">
        <v>23</v>
      </c>
      <c r="D15" s="23">
        <v>179140.29</v>
      </c>
    </row>
    <row r="16" ht="18.75" customHeight="1" spans="1:4">
      <c r="A16" s="180" t="s">
        <v>24</v>
      </c>
      <c r="B16" s="23">
        <v>200000</v>
      </c>
      <c r="C16" s="180" t="s">
        <v>25</v>
      </c>
      <c r="D16" s="23"/>
    </row>
    <row r="17" ht="18.75" customHeight="1" spans="1:4">
      <c r="A17" s="180" t="s">
        <v>26</v>
      </c>
      <c r="B17" s="23"/>
      <c r="C17" s="180" t="s">
        <v>27</v>
      </c>
      <c r="D17" s="23"/>
    </row>
    <row r="18" ht="18.75" customHeight="1" spans="1:4">
      <c r="A18" s="181" t="s">
        <v>26</v>
      </c>
      <c r="B18" s="23"/>
      <c r="C18" s="179" t="s">
        <v>28</v>
      </c>
      <c r="D18" s="23"/>
    </row>
    <row r="19" ht="18.75" customHeight="1" spans="1:4">
      <c r="A19" s="181" t="s">
        <v>26</v>
      </c>
      <c r="B19" s="23"/>
      <c r="C19" s="179" t="s">
        <v>29</v>
      </c>
      <c r="D19" s="23"/>
    </row>
    <row r="20" ht="18.75" customHeight="1" spans="1:4">
      <c r="A20" s="181" t="s">
        <v>26</v>
      </c>
      <c r="B20" s="23"/>
      <c r="C20" s="179" t="s">
        <v>30</v>
      </c>
      <c r="D20" s="23"/>
    </row>
    <row r="21" ht="18.75" customHeight="1" spans="1:4">
      <c r="A21" s="181" t="s">
        <v>26</v>
      </c>
      <c r="B21" s="23"/>
      <c r="C21" s="179" t="s">
        <v>31</v>
      </c>
      <c r="D21" s="23"/>
    </row>
    <row r="22" ht="18.75" customHeight="1" spans="1:4">
      <c r="A22" s="181" t="s">
        <v>26</v>
      </c>
      <c r="B22" s="23"/>
      <c r="C22" s="179" t="s">
        <v>32</v>
      </c>
      <c r="D22" s="23"/>
    </row>
    <row r="23" ht="18.75" customHeight="1" spans="1:4">
      <c r="A23" s="181" t="s">
        <v>26</v>
      </c>
      <c r="B23" s="23"/>
      <c r="C23" s="179" t="s">
        <v>33</v>
      </c>
      <c r="D23" s="23"/>
    </row>
    <row r="24" ht="18.75" customHeight="1" spans="1:4">
      <c r="A24" s="181" t="s">
        <v>26</v>
      </c>
      <c r="B24" s="23"/>
      <c r="C24" s="179" t="s">
        <v>34</v>
      </c>
      <c r="D24" s="23"/>
    </row>
    <row r="25" ht="18.75" customHeight="1" spans="1:4">
      <c r="A25" s="181" t="s">
        <v>26</v>
      </c>
      <c r="B25" s="23"/>
      <c r="C25" s="179" t="s">
        <v>35</v>
      </c>
      <c r="D25" s="23">
        <v>282108.96</v>
      </c>
    </row>
    <row r="26" ht="18.75" customHeight="1" spans="1:4">
      <c r="A26" s="181" t="s">
        <v>26</v>
      </c>
      <c r="B26" s="23"/>
      <c r="C26" s="179" t="s">
        <v>36</v>
      </c>
      <c r="D26" s="23"/>
    </row>
    <row r="27" ht="18.75" customHeight="1" spans="1:4">
      <c r="A27" s="181" t="s">
        <v>26</v>
      </c>
      <c r="B27" s="23"/>
      <c r="C27" s="179" t="s">
        <v>37</v>
      </c>
      <c r="D27" s="23"/>
    </row>
    <row r="28" ht="18.75" customHeight="1" spans="1:4">
      <c r="A28" s="181" t="s">
        <v>26</v>
      </c>
      <c r="B28" s="23"/>
      <c r="C28" s="179" t="s">
        <v>38</v>
      </c>
      <c r="D28" s="23"/>
    </row>
    <row r="29" ht="18.75" customHeight="1" spans="1:4">
      <c r="A29" s="181" t="s">
        <v>26</v>
      </c>
      <c r="B29" s="23"/>
      <c r="C29" s="179" t="s">
        <v>39</v>
      </c>
      <c r="D29" s="23"/>
    </row>
    <row r="30" ht="18.75" customHeight="1" spans="1:4">
      <c r="A30" s="182" t="s">
        <v>26</v>
      </c>
      <c r="B30" s="23"/>
      <c r="C30" s="180" t="s">
        <v>40</v>
      </c>
      <c r="D30" s="23"/>
    </row>
    <row r="31" ht="18.75" customHeight="1" spans="1:4">
      <c r="A31" s="182" t="s">
        <v>26</v>
      </c>
      <c r="B31" s="23"/>
      <c r="C31" s="180" t="s">
        <v>41</v>
      </c>
      <c r="D31" s="23"/>
    </row>
    <row r="32" ht="18.75" customHeight="1" spans="1:4">
      <c r="A32" s="182" t="s">
        <v>26</v>
      </c>
      <c r="B32" s="23"/>
      <c r="C32" s="180" t="s">
        <v>42</v>
      </c>
      <c r="D32" s="23"/>
    </row>
    <row r="33" ht="18.75" customHeight="1" spans="1:4">
      <c r="A33" s="221"/>
      <c r="B33" s="183"/>
      <c r="C33" s="180" t="s">
        <v>43</v>
      </c>
      <c r="D33" s="23"/>
    </row>
    <row r="34" ht="18.75" customHeight="1" spans="1:4">
      <c r="A34" s="221" t="s">
        <v>44</v>
      </c>
      <c r="B34" s="183">
        <f>SUM(B7:B11)</f>
        <v>4220783.99</v>
      </c>
      <c r="C34" s="222" t="s">
        <v>45</v>
      </c>
      <c r="D34" s="183">
        <v>4220783.99</v>
      </c>
    </row>
    <row r="35" ht="18.75" customHeight="1" spans="1:4">
      <c r="A35" s="223" t="s">
        <v>46</v>
      </c>
      <c r="B35" s="23"/>
      <c r="C35" s="146" t="s">
        <v>47</v>
      </c>
      <c r="D35" s="23"/>
    </row>
    <row r="36" ht="18.75" customHeight="1" spans="1:4">
      <c r="A36" s="223" t="s">
        <v>48</v>
      </c>
      <c r="B36" s="23"/>
      <c r="C36" s="146" t="s">
        <v>48</v>
      </c>
      <c r="D36" s="23"/>
    </row>
    <row r="37" ht="18.75" customHeight="1" spans="1:4">
      <c r="A37" s="223" t="s">
        <v>49</v>
      </c>
      <c r="B37" s="23">
        <f>B35-B36</f>
        <v>0</v>
      </c>
      <c r="C37" s="146" t="s">
        <v>50</v>
      </c>
      <c r="D37" s="23"/>
    </row>
    <row r="38" ht="18.75" customHeight="1" spans="1:4">
      <c r="A38" s="224" t="s">
        <v>51</v>
      </c>
      <c r="B38" s="183">
        <f t="shared" ref="B38:D38" si="0">B34+B35</f>
        <v>4220783.99</v>
      </c>
      <c r="C38" s="222" t="s">
        <v>52</v>
      </c>
      <c r="D38" s="183">
        <f t="shared" si="0"/>
        <v>4220783.99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C13" sqref="C13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11">
        <v>1</v>
      </c>
      <c r="B1" s="112">
        <v>0</v>
      </c>
      <c r="C1" s="111">
        <v>1</v>
      </c>
      <c r="D1" s="113"/>
      <c r="E1" s="113"/>
      <c r="F1" s="39" t="s">
        <v>331</v>
      </c>
    </row>
    <row r="2" ht="32.25" customHeight="1" spans="1:6">
      <c r="A2" s="114" t="str">
        <f>"2025"&amp;"年部门政府性基金预算支出预算表"</f>
        <v>2025年部门政府性基金预算支出预算表</v>
      </c>
      <c r="B2" s="115" t="s">
        <v>332</v>
      </c>
      <c r="C2" s="116"/>
      <c r="D2" s="117"/>
      <c r="E2" s="117"/>
      <c r="F2" s="117"/>
    </row>
    <row r="3" ht="18.75" customHeight="1" spans="1:6">
      <c r="A3" s="7" t="str">
        <f>"单位名称："&amp;"云县教师进修学校"</f>
        <v>单位名称：云县教师进修学校</v>
      </c>
      <c r="B3" s="7" t="s">
        <v>333</v>
      </c>
      <c r="C3" s="111"/>
      <c r="D3" s="113"/>
      <c r="E3" s="113"/>
      <c r="F3" s="39" t="s">
        <v>1</v>
      </c>
    </row>
    <row r="4" ht="18.75" customHeight="1" spans="1:6">
      <c r="A4" s="118" t="s">
        <v>178</v>
      </c>
      <c r="B4" s="119" t="s">
        <v>73</v>
      </c>
      <c r="C4" s="120" t="s">
        <v>74</v>
      </c>
      <c r="D4" s="13" t="s">
        <v>334</v>
      </c>
      <c r="E4" s="13"/>
      <c r="F4" s="14"/>
    </row>
    <row r="5" ht="18.75" customHeight="1" spans="1:6">
      <c r="A5" s="121"/>
      <c r="B5" s="122"/>
      <c r="C5" s="104"/>
      <c r="D5" s="103" t="s">
        <v>56</v>
      </c>
      <c r="E5" s="103" t="s">
        <v>75</v>
      </c>
      <c r="F5" s="103" t="s">
        <v>76</v>
      </c>
    </row>
    <row r="6" ht="18.75" customHeight="1" spans="1:6">
      <c r="A6" s="121">
        <v>1</v>
      </c>
      <c r="B6" s="123" t="s">
        <v>159</v>
      </c>
      <c r="C6" s="104">
        <v>3</v>
      </c>
      <c r="D6" s="103">
        <v>4</v>
      </c>
      <c r="E6" s="103">
        <v>5</v>
      </c>
      <c r="F6" s="103">
        <v>6</v>
      </c>
    </row>
    <row r="7" ht="18.75" customHeight="1" spans="1:6">
      <c r="A7" s="124"/>
      <c r="B7" s="89"/>
      <c r="C7" s="89"/>
      <c r="D7" s="23"/>
      <c r="E7" s="23"/>
      <c r="F7" s="23"/>
    </row>
    <row r="8" ht="18.75" customHeight="1" spans="1:6">
      <c r="A8" s="124"/>
      <c r="B8" s="89"/>
      <c r="C8" s="89"/>
      <c r="D8" s="23"/>
      <c r="E8" s="23"/>
      <c r="F8" s="23"/>
    </row>
    <row r="9" ht="18.75" customHeight="1" spans="1:6">
      <c r="A9" s="125" t="s">
        <v>116</v>
      </c>
      <c r="B9" s="126" t="s">
        <v>116</v>
      </c>
      <c r="C9" s="127" t="s">
        <v>116</v>
      </c>
      <c r="D9" s="23"/>
      <c r="E9" s="23"/>
      <c r="F9" s="23"/>
    </row>
    <row r="10" s="110" customFormat="1" customHeight="1" spans="1:6">
      <c r="A10" s="73" t="s">
        <v>335</v>
      </c>
      <c r="C10" s="73"/>
      <c r="D10" s="73"/>
      <c r="E10" s="73"/>
      <c r="F10" s="7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2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8"/>
      <c r="P1" s="38"/>
      <c r="Q1" s="39" t="s">
        <v>336</v>
      </c>
    </row>
    <row r="2" ht="35.25" customHeight="1" spans="1:17">
      <c r="A2" s="60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1" t="str">
        <f>"单位名称："&amp;"云县教师进修学校"</f>
        <v>单位名称：云县教师进修学校</v>
      </c>
      <c r="B3" s="102"/>
      <c r="C3" s="102"/>
      <c r="D3" s="102"/>
      <c r="E3" s="102"/>
      <c r="F3" s="102"/>
      <c r="G3" s="102"/>
      <c r="H3" s="102"/>
      <c r="I3" s="102"/>
      <c r="J3" s="102"/>
      <c r="O3" s="65"/>
      <c r="P3" s="65"/>
      <c r="Q3" s="39" t="s">
        <v>165</v>
      </c>
    </row>
    <row r="4" ht="18.75" customHeight="1" spans="1:17">
      <c r="A4" s="11" t="s">
        <v>337</v>
      </c>
      <c r="B4" s="79" t="s">
        <v>338</v>
      </c>
      <c r="C4" s="79" t="s">
        <v>339</v>
      </c>
      <c r="D4" s="79" t="s">
        <v>340</v>
      </c>
      <c r="E4" s="79" t="s">
        <v>341</v>
      </c>
      <c r="F4" s="79" t="s">
        <v>342</v>
      </c>
      <c r="G4" s="44" t="s">
        <v>185</v>
      </c>
      <c r="H4" s="44"/>
      <c r="I4" s="44"/>
      <c r="J4" s="44"/>
      <c r="K4" s="81"/>
      <c r="L4" s="44"/>
      <c r="M4" s="44"/>
      <c r="N4" s="44"/>
      <c r="O4" s="66"/>
      <c r="P4" s="81"/>
      <c r="Q4" s="45"/>
    </row>
    <row r="5" ht="18.75" customHeight="1" spans="1:17">
      <c r="A5" s="16"/>
      <c r="B5" s="82"/>
      <c r="C5" s="82"/>
      <c r="D5" s="82"/>
      <c r="E5" s="82"/>
      <c r="F5" s="82"/>
      <c r="G5" s="82" t="s">
        <v>56</v>
      </c>
      <c r="H5" s="82" t="s">
        <v>59</v>
      </c>
      <c r="I5" s="82" t="s">
        <v>343</v>
      </c>
      <c r="J5" s="82" t="s">
        <v>344</v>
      </c>
      <c r="K5" s="83" t="s">
        <v>345</v>
      </c>
      <c r="L5" s="98" t="s">
        <v>78</v>
      </c>
      <c r="M5" s="98"/>
      <c r="N5" s="98"/>
      <c r="O5" s="99"/>
      <c r="P5" s="100"/>
      <c r="Q5" s="84"/>
    </row>
    <row r="6" ht="30" customHeight="1" spans="1:17">
      <c r="A6" s="18"/>
      <c r="B6" s="84"/>
      <c r="C6" s="84"/>
      <c r="D6" s="84"/>
      <c r="E6" s="84"/>
      <c r="F6" s="84"/>
      <c r="G6" s="84"/>
      <c r="H6" s="84" t="s">
        <v>58</v>
      </c>
      <c r="I6" s="84"/>
      <c r="J6" s="84"/>
      <c r="K6" s="85"/>
      <c r="L6" s="84" t="s">
        <v>58</v>
      </c>
      <c r="M6" s="84" t="s">
        <v>65</v>
      </c>
      <c r="N6" s="84" t="s">
        <v>193</v>
      </c>
      <c r="O6" s="101" t="s">
        <v>67</v>
      </c>
      <c r="P6" s="85" t="s">
        <v>68</v>
      </c>
      <c r="Q6" s="84" t="s">
        <v>69</v>
      </c>
    </row>
    <row r="7" ht="18.75" customHeight="1" spans="1:17">
      <c r="A7" s="31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</row>
    <row r="8" ht="18.75" customHeight="1" spans="1:17">
      <c r="A8" s="87" t="s">
        <v>71</v>
      </c>
      <c r="B8" s="88"/>
      <c r="C8" s="88"/>
      <c r="D8" s="88"/>
      <c r="E8" s="105"/>
      <c r="F8" s="23">
        <v>12000</v>
      </c>
      <c r="G8" s="23">
        <v>12000</v>
      </c>
      <c r="H8" s="23">
        <v>12000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28" t="s">
        <v>222</v>
      </c>
      <c r="B9" s="88" t="s">
        <v>346</v>
      </c>
      <c r="C9" s="88" t="s">
        <v>347</v>
      </c>
      <c r="D9" s="88" t="s">
        <v>348</v>
      </c>
      <c r="E9" s="107">
        <v>1</v>
      </c>
      <c r="F9" s="23">
        <v>4370</v>
      </c>
      <c r="G9" s="23">
        <v>4370</v>
      </c>
      <c r="H9" s="23">
        <v>4370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8" t="s">
        <v>222</v>
      </c>
      <c r="B10" s="88" t="s">
        <v>349</v>
      </c>
      <c r="C10" s="88" t="s">
        <v>349</v>
      </c>
      <c r="D10" s="88" t="s">
        <v>350</v>
      </c>
      <c r="E10" s="107">
        <v>31</v>
      </c>
      <c r="F10" s="23">
        <v>5270</v>
      </c>
      <c r="G10" s="23">
        <v>5270</v>
      </c>
      <c r="H10" s="23">
        <v>5270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8" t="s">
        <v>222</v>
      </c>
      <c r="B11" s="88" t="s">
        <v>351</v>
      </c>
      <c r="C11" s="88" t="s">
        <v>351</v>
      </c>
      <c r="D11" s="88" t="s">
        <v>352</v>
      </c>
      <c r="E11" s="107">
        <v>2</v>
      </c>
      <c r="F11" s="23">
        <v>2360</v>
      </c>
      <c r="G11" s="23">
        <v>2360</v>
      </c>
      <c r="H11" s="23">
        <v>2360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108" t="s">
        <v>116</v>
      </c>
      <c r="B12" s="109"/>
      <c r="C12" s="109"/>
      <c r="D12" s="109"/>
      <c r="E12" s="105"/>
      <c r="F12" s="23">
        <v>12000</v>
      </c>
      <c r="G12" s="23">
        <v>12000</v>
      </c>
      <c r="H12" s="23">
        <v>12000</v>
      </c>
      <c r="I12" s="23"/>
      <c r="J12" s="23"/>
      <c r="K12" s="23"/>
      <c r="L12" s="23"/>
      <c r="M12" s="23"/>
      <c r="N12" s="23"/>
      <c r="O12" s="23"/>
      <c r="P12" s="23"/>
      <c r="Q12" s="2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1"/>
  <sheetViews>
    <sheetView showZeros="0" workbookViewId="0">
      <selection activeCell="C24" sqref="C2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4"/>
      <c r="B1" s="64"/>
      <c r="C1" s="74"/>
      <c r="D1" s="64"/>
      <c r="E1" s="64"/>
      <c r="F1" s="64"/>
      <c r="G1" s="64"/>
      <c r="H1" s="75"/>
      <c r="I1" s="64"/>
      <c r="J1" s="64"/>
      <c r="K1" s="64"/>
      <c r="L1" s="38"/>
      <c r="M1" s="95"/>
      <c r="N1" s="96" t="s">
        <v>353</v>
      </c>
    </row>
    <row r="2" ht="34.5" customHeight="1" spans="1:14">
      <c r="A2" s="40" t="str">
        <f>"2025"&amp;"年部门政府购买服务预算表"</f>
        <v>2025年部门政府购买服务预算表</v>
      </c>
      <c r="B2" s="76"/>
      <c r="C2" s="52"/>
      <c r="D2" s="76"/>
      <c r="E2" s="76"/>
      <c r="F2" s="76"/>
      <c r="G2" s="76"/>
      <c r="H2" s="77"/>
      <c r="I2" s="76"/>
      <c r="J2" s="76"/>
      <c r="K2" s="76"/>
      <c r="L2" s="52"/>
      <c r="M2" s="77"/>
      <c r="N2" s="76"/>
    </row>
    <row r="3" ht="18.75" customHeight="1" spans="1:14">
      <c r="A3" s="61" t="str">
        <f>"单位名称："&amp;"云县教师进修学校"</f>
        <v>单位名称：云县教师进修学校</v>
      </c>
      <c r="B3" s="62"/>
      <c r="C3" s="78"/>
      <c r="D3" s="62"/>
      <c r="E3" s="62"/>
      <c r="F3" s="62"/>
      <c r="G3" s="62"/>
      <c r="H3" s="75"/>
      <c r="I3" s="64"/>
      <c r="J3" s="64"/>
      <c r="K3" s="64"/>
      <c r="L3" s="65"/>
      <c r="M3" s="97"/>
      <c r="N3" s="96" t="s">
        <v>165</v>
      </c>
    </row>
    <row r="4" ht="18.75" customHeight="1" spans="1:14">
      <c r="A4" s="11" t="s">
        <v>337</v>
      </c>
      <c r="B4" s="79" t="s">
        <v>354</v>
      </c>
      <c r="C4" s="80" t="s">
        <v>355</v>
      </c>
      <c r="D4" s="44" t="s">
        <v>185</v>
      </c>
      <c r="E4" s="44"/>
      <c r="F4" s="44"/>
      <c r="G4" s="44"/>
      <c r="H4" s="81"/>
      <c r="I4" s="44"/>
      <c r="J4" s="44"/>
      <c r="K4" s="44"/>
      <c r="L4" s="66"/>
      <c r="M4" s="81"/>
      <c r="N4" s="45"/>
    </row>
    <row r="5" ht="18.75" customHeight="1" spans="1:14">
      <c r="A5" s="16"/>
      <c r="B5" s="82"/>
      <c r="C5" s="83"/>
      <c r="D5" s="82" t="s">
        <v>56</v>
      </c>
      <c r="E5" s="82" t="s">
        <v>59</v>
      </c>
      <c r="F5" s="82" t="s">
        <v>343</v>
      </c>
      <c r="G5" s="82" t="s">
        <v>344</v>
      </c>
      <c r="H5" s="83" t="s">
        <v>345</v>
      </c>
      <c r="I5" s="98" t="s">
        <v>78</v>
      </c>
      <c r="J5" s="98"/>
      <c r="K5" s="98"/>
      <c r="L5" s="99"/>
      <c r="M5" s="100"/>
      <c r="N5" s="84"/>
    </row>
    <row r="6" ht="26.25" customHeight="1" spans="1:14">
      <c r="A6" s="18"/>
      <c r="B6" s="84"/>
      <c r="C6" s="85"/>
      <c r="D6" s="84"/>
      <c r="E6" s="84"/>
      <c r="F6" s="84"/>
      <c r="G6" s="84"/>
      <c r="H6" s="85"/>
      <c r="I6" s="84" t="s">
        <v>58</v>
      </c>
      <c r="J6" s="84" t="s">
        <v>65</v>
      </c>
      <c r="K6" s="84" t="s">
        <v>193</v>
      </c>
      <c r="L6" s="101" t="s">
        <v>67</v>
      </c>
      <c r="M6" s="85" t="s">
        <v>68</v>
      </c>
      <c r="N6" s="84" t="s">
        <v>69</v>
      </c>
    </row>
    <row r="7" ht="18.75" customHeight="1" spans="1:14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</row>
    <row r="8" ht="18.75" customHeight="1" spans="1:14">
      <c r="A8" s="87"/>
      <c r="B8" s="88"/>
      <c r="C8" s="8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90"/>
      <c r="B9" s="91"/>
      <c r="C9" s="92"/>
      <c r="D9" s="70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93" t="s">
        <v>116</v>
      </c>
      <c r="B10" s="35"/>
      <c r="C10" s="94"/>
      <c r="D10" s="72"/>
      <c r="E10" s="36"/>
      <c r="F10" s="23"/>
      <c r="G10" s="23"/>
      <c r="H10" s="23"/>
      <c r="I10" s="23"/>
      <c r="J10" s="23"/>
      <c r="K10" s="23"/>
      <c r="L10" s="23"/>
      <c r="M10" s="23"/>
      <c r="N10" s="23"/>
    </row>
    <row r="11" s="73" customFormat="1" customHeight="1" spans="1:17">
      <c r="A11" s="37" t="s">
        <v>356</v>
      </c>
      <c r="B11" s="37"/>
      <c r="C11" s="37"/>
      <c r="D11" s="37"/>
      <c r="E11" s="58"/>
      <c r="F11" s="58"/>
      <c r="L11" s="58"/>
      <c r="P11" s="58"/>
      <c r="Q11" s="58"/>
    </row>
  </sheetData>
  <mergeCells count="14">
    <mergeCell ref="A2:N2"/>
    <mergeCell ref="A3:C3"/>
    <mergeCell ref="D4:N4"/>
    <mergeCell ref="I5:N5"/>
    <mergeCell ref="A10:C10"/>
    <mergeCell ref="A11:D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9"/>
  <sheetViews>
    <sheetView showZeros="0" workbookViewId="0">
      <selection activeCell="C21" sqref="C2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9"/>
      <c r="G1" s="38"/>
      <c r="H1" s="38"/>
      <c r="I1" s="38" t="s">
        <v>357</v>
      </c>
    </row>
    <row r="2" ht="27.75" customHeight="1" spans="1:9">
      <c r="A2" s="60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1" t="str">
        <f>"单位名称："&amp;"云县教师进修学校"</f>
        <v>单位名称：云县教师进修学校</v>
      </c>
      <c r="B3" s="62"/>
      <c r="C3" s="62"/>
      <c r="D3" s="63"/>
      <c r="E3" s="64"/>
      <c r="G3" s="65"/>
      <c r="H3" s="65"/>
      <c r="I3" s="38" t="s">
        <v>165</v>
      </c>
    </row>
    <row r="4" ht="18.75" customHeight="1" spans="1:9">
      <c r="A4" s="29" t="s">
        <v>358</v>
      </c>
      <c r="B4" s="12" t="s">
        <v>185</v>
      </c>
      <c r="C4" s="13"/>
      <c r="D4" s="13"/>
      <c r="E4" s="12" t="s">
        <v>359</v>
      </c>
      <c r="F4" s="13"/>
      <c r="G4" s="66"/>
      <c r="H4" s="66"/>
      <c r="I4" s="14"/>
    </row>
    <row r="5" ht="18.75" customHeight="1" spans="1:9">
      <c r="A5" s="31"/>
      <c r="B5" s="30" t="s">
        <v>56</v>
      </c>
      <c r="C5" s="11" t="s">
        <v>59</v>
      </c>
      <c r="D5" s="67" t="s">
        <v>360</v>
      </c>
      <c r="E5" s="68" t="s">
        <v>361</v>
      </c>
      <c r="F5" s="68" t="s">
        <v>361</v>
      </c>
      <c r="G5" s="68" t="s">
        <v>361</v>
      </c>
      <c r="H5" s="68" t="s">
        <v>361</v>
      </c>
      <c r="I5" s="68" t="s">
        <v>361</v>
      </c>
    </row>
    <row r="6" ht="18.75" customHeight="1" spans="1:9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</row>
    <row r="7" ht="18.75" customHeight="1" spans="1:9">
      <c r="A7" s="69"/>
      <c r="B7" s="70"/>
      <c r="C7" s="70"/>
      <c r="D7" s="70"/>
      <c r="E7" s="23"/>
      <c r="F7" s="23"/>
      <c r="G7" s="23"/>
      <c r="H7" s="23"/>
      <c r="I7" s="23"/>
    </row>
    <row r="8" ht="18.75" customHeight="1" spans="1:9">
      <c r="A8" s="71"/>
      <c r="B8" s="72"/>
      <c r="C8" s="72"/>
      <c r="D8" s="72"/>
      <c r="E8" s="36"/>
      <c r="F8" s="23"/>
      <c r="G8" s="23"/>
      <c r="H8" s="23"/>
      <c r="I8" s="23"/>
    </row>
    <row r="9" customHeight="1" spans="1:4">
      <c r="A9" s="37" t="s">
        <v>362</v>
      </c>
      <c r="B9" s="37"/>
      <c r="C9" s="37"/>
      <c r="D9" s="37"/>
    </row>
  </sheetData>
  <mergeCells count="6">
    <mergeCell ref="A2:I2"/>
    <mergeCell ref="A3:E3"/>
    <mergeCell ref="B4:D4"/>
    <mergeCell ref="E4:I4"/>
    <mergeCell ref="A9:D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workbookViewId="0">
      <selection activeCell="A8" sqref="A8:D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363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"单位名称："&amp;"云县教师进修学校"</f>
        <v>单位名称：云县教师进修学校</v>
      </c>
      <c r="B3" s="3"/>
      <c r="C3" s="3"/>
      <c r="D3" s="3"/>
      <c r="E3" s="3"/>
      <c r="F3" s="53"/>
      <c r="G3" s="3"/>
      <c r="H3" s="53"/>
    </row>
    <row r="4" ht="18.75" customHeight="1" spans="1:10">
      <c r="A4" s="46" t="s">
        <v>265</v>
      </c>
      <c r="B4" s="46" t="s">
        <v>266</v>
      </c>
      <c r="C4" s="46" t="s">
        <v>267</v>
      </c>
      <c r="D4" s="46" t="s">
        <v>268</v>
      </c>
      <c r="E4" s="46" t="s">
        <v>269</v>
      </c>
      <c r="F4" s="54" t="s">
        <v>270</v>
      </c>
      <c r="G4" s="46" t="s">
        <v>271</v>
      </c>
      <c r="H4" s="54" t="s">
        <v>272</v>
      </c>
      <c r="I4" s="54" t="s">
        <v>273</v>
      </c>
      <c r="J4" s="46" t="s">
        <v>274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4">
        <v>6</v>
      </c>
      <c r="G5" s="46">
        <v>7</v>
      </c>
      <c r="H5" s="54">
        <v>8</v>
      </c>
      <c r="I5" s="54">
        <v>9</v>
      </c>
      <c r="J5" s="46">
        <v>10</v>
      </c>
    </row>
    <row r="6" ht="18.75" customHeight="1" spans="1:10">
      <c r="A6" s="21"/>
      <c r="B6" s="47"/>
      <c r="C6" s="47"/>
      <c r="D6" s="47"/>
      <c r="E6" s="55"/>
      <c r="F6" s="56"/>
      <c r="G6" s="55"/>
      <c r="H6" s="56"/>
      <c r="I6" s="56"/>
      <c r="J6" s="55"/>
    </row>
    <row r="7" ht="18.75" customHeight="1" spans="1:10">
      <c r="A7" s="33"/>
      <c r="B7" s="33"/>
      <c r="C7" s="33"/>
      <c r="D7" s="33"/>
      <c r="E7" s="21"/>
      <c r="F7" s="57"/>
      <c r="G7" s="21"/>
      <c r="H7" s="21"/>
      <c r="I7" s="21"/>
      <c r="J7" s="21"/>
    </row>
    <row r="8" s="51" customFormat="1" customHeight="1" spans="1:9">
      <c r="A8" s="37" t="s">
        <v>364</v>
      </c>
      <c r="B8" s="37"/>
      <c r="C8" s="37"/>
      <c r="D8" s="37"/>
      <c r="F8" s="58"/>
      <c r="H8" s="58"/>
      <c r="I8" s="58"/>
    </row>
  </sheetData>
  <mergeCells count="3">
    <mergeCell ref="A2:J2"/>
    <mergeCell ref="A3:H3"/>
    <mergeCell ref="A8:D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workbookViewId="0">
      <selection activeCell="C14" sqref="C14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365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"单位名称："&amp;"云县教师进修学校"</f>
        <v>单位名称：云县教师进修学校</v>
      </c>
      <c r="B3" s="8"/>
      <c r="C3" s="3"/>
      <c r="H3" s="42" t="s">
        <v>165</v>
      </c>
    </row>
    <row r="4" ht="18.75" customHeight="1" spans="1:8">
      <c r="A4" s="11" t="s">
        <v>178</v>
      </c>
      <c r="B4" s="11" t="s">
        <v>366</v>
      </c>
      <c r="C4" s="11" t="s">
        <v>367</v>
      </c>
      <c r="D4" s="11" t="s">
        <v>368</v>
      </c>
      <c r="E4" s="11" t="s">
        <v>369</v>
      </c>
      <c r="F4" s="43" t="s">
        <v>370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341</v>
      </c>
      <c r="G5" s="46" t="s">
        <v>371</v>
      </c>
      <c r="H5" s="46" t="s">
        <v>372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2"/>
      <c r="D7" s="32"/>
      <c r="E7" s="32"/>
      <c r="F7" s="48"/>
      <c r="G7" s="23"/>
      <c r="H7" s="23"/>
    </row>
    <row r="8" ht="18.75" customHeight="1" spans="1:8">
      <c r="A8" s="24" t="s">
        <v>56</v>
      </c>
      <c r="B8" s="49"/>
      <c r="C8" s="49"/>
      <c r="D8" s="49"/>
      <c r="E8" s="50"/>
      <c r="F8" s="48"/>
      <c r="G8" s="23"/>
      <c r="H8" s="23"/>
    </row>
    <row r="9" ht="18" customHeight="1" spans="1:4">
      <c r="A9" s="37" t="s">
        <v>373</v>
      </c>
      <c r="B9" s="37"/>
      <c r="C9" s="37"/>
      <c r="D9" s="37"/>
    </row>
  </sheetData>
  <mergeCells count="10">
    <mergeCell ref="A2:H2"/>
    <mergeCell ref="A3:C3"/>
    <mergeCell ref="F4:H4"/>
    <mergeCell ref="A8:E8"/>
    <mergeCell ref="A9:D9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selection activeCell="C31" sqref="C3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8" t="s">
        <v>374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"单位名称："&amp;"云县教师进修学校"</f>
        <v>单位名称：云县教师进修学校</v>
      </c>
      <c r="B3" s="8"/>
      <c r="C3" s="8"/>
      <c r="D3" s="8"/>
      <c r="E3" s="8"/>
      <c r="F3" s="8"/>
      <c r="G3" s="8"/>
      <c r="H3" s="9"/>
      <c r="I3" s="9"/>
      <c r="J3" s="9"/>
      <c r="K3" s="4" t="s">
        <v>165</v>
      </c>
    </row>
    <row r="4" ht="18.75" customHeight="1" spans="1:11">
      <c r="A4" s="10" t="s">
        <v>251</v>
      </c>
      <c r="B4" s="10" t="s">
        <v>180</v>
      </c>
      <c r="C4" s="10" t="s">
        <v>252</v>
      </c>
      <c r="D4" s="11" t="s">
        <v>181</v>
      </c>
      <c r="E4" s="11" t="s">
        <v>182</v>
      </c>
      <c r="F4" s="11" t="s">
        <v>253</v>
      </c>
      <c r="G4" s="11" t="s">
        <v>254</v>
      </c>
      <c r="H4" s="29" t="s">
        <v>56</v>
      </c>
      <c r="I4" s="12" t="s">
        <v>375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33"/>
      <c r="B9" s="33"/>
      <c r="C9" s="33"/>
      <c r="D9" s="33"/>
      <c r="E9" s="33"/>
      <c r="F9" s="33"/>
      <c r="G9" s="33"/>
      <c r="H9" s="23"/>
      <c r="I9" s="23"/>
      <c r="J9" s="23"/>
      <c r="K9" s="23"/>
    </row>
    <row r="10" ht="18.75" customHeight="1" spans="1:11">
      <c r="A10" s="34" t="s">
        <v>116</v>
      </c>
      <c r="B10" s="35"/>
      <c r="C10" s="35"/>
      <c r="D10" s="35"/>
      <c r="E10" s="35"/>
      <c r="F10" s="35"/>
      <c r="G10" s="35"/>
      <c r="H10" s="36"/>
      <c r="I10" s="23"/>
      <c r="J10" s="23"/>
      <c r="K10" s="23"/>
    </row>
    <row r="11" customHeight="1" spans="1:5">
      <c r="A11" s="37" t="s">
        <v>376</v>
      </c>
      <c r="B11" s="37"/>
      <c r="C11" s="37"/>
      <c r="D11" s="37"/>
      <c r="E11" s="37"/>
    </row>
  </sheetData>
  <mergeCells count="16">
    <mergeCell ref="A2:K2"/>
    <mergeCell ref="A3:G3"/>
    <mergeCell ref="I4:K4"/>
    <mergeCell ref="A10:G10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0"/>
  <sheetViews>
    <sheetView showZeros="0" tabSelected="1" workbookViewId="0">
      <selection activeCell="E36" sqref="E3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377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"单位名称："&amp;"云县教师进修学校"</f>
        <v>单位名称：云县教师进修学校</v>
      </c>
      <c r="B3" s="8"/>
      <c r="C3" s="8"/>
      <c r="D3" s="8"/>
      <c r="E3" s="9"/>
      <c r="F3" s="9"/>
      <c r="G3" s="4" t="s">
        <v>165</v>
      </c>
    </row>
    <row r="4" ht="18.75" customHeight="1" spans="1:7">
      <c r="A4" s="10" t="s">
        <v>252</v>
      </c>
      <c r="B4" s="10" t="s">
        <v>251</v>
      </c>
      <c r="C4" s="10" t="s">
        <v>180</v>
      </c>
      <c r="D4" s="11" t="s">
        <v>378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50000</v>
      </c>
      <c r="F8" s="23">
        <v>50000</v>
      </c>
      <c r="G8" s="23">
        <v>50000</v>
      </c>
    </row>
    <row r="9" ht="18.75" customHeight="1" spans="1:7">
      <c r="A9" s="21"/>
      <c r="B9" s="21" t="s">
        <v>379</v>
      </c>
      <c r="C9" s="21" t="s">
        <v>257</v>
      </c>
      <c r="D9" s="21" t="s">
        <v>380</v>
      </c>
      <c r="E9" s="23">
        <v>50000</v>
      </c>
      <c r="F9" s="23">
        <v>50000</v>
      </c>
      <c r="G9" s="23">
        <v>50000</v>
      </c>
    </row>
    <row r="10" ht="18.75" customHeight="1" spans="1:7">
      <c r="A10" s="24" t="s">
        <v>56</v>
      </c>
      <c r="B10" s="25" t="s">
        <v>381</v>
      </c>
      <c r="C10" s="25"/>
      <c r="D10" s="26"/>
      <c r="E10" s="23">
        <v>50000</v>
      </c>
      <c r="F10" s="23">
        <v>50000</v>
      </c>
      <c r="G10" s="23">
        <v>50000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11"/>
      <c r="O1" s="74"/>
      <c r="P1" s="74"/>
      <c r="Q1" s="74"/>
      <c r="R1" s="74"/>
      <c r="S1" s="38" t="s">
        <v>53</v>
      </c>
    </row>
    <row r="2" ht="57.75" customHeight="1" spans="1:19">
      <c r="A2" s="142" t="str">
        <f>"2025"&amp;"年部门收入预算表"</f>
        <v>2025年部门收入预算表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12"/>
      <c r="P2" s="212"/>
      <c r="Q2" s="212"/>
      <c r="R2" s="212"/>
      <c r="S2" s="212"/>
    </row>
    <row r="3" ht="18.75" customHeight="1" spans="1:19">
      <c r="A3" s="41" t="str">
        <f>"单位名称："&amp;"云县教师进修学校"</f>
        <v>单位名称：云县教师进修学校</v>
      </c>
      <c r="B3" s="102"/>
      <c r="C3" s="102"/>
      <c r="D3" s="102"/>
      <c r="E3" s="102"/>
      <c r="F3" s="102"/>
      <c r="G3" s="102"/>
      <c r="H3" s="102"/>
      <c r="I3" s="102"/>
      <c r="J3" s="78"/>
      <c r="K3" s="102"/>
      <c r="L3" s="102"/>
      <c r="M3" s="102"/>
      <c r="N3" s="102"/>
      <c r="O3" s="78"/>
      <c r="P3" s="78"/>
      <c r="Q3" s="78"/>
      <c r="R3" s="78"/>
      <c r="S3" s="38" t="s">
        <v>1</v>
      </c>
    </row>
    <row r="4" ht="18.75" customHeight="1" spans="1:19">
      <c r="A4" s="197" t="s">
        <v>54</v>
      </c>
      <c r="B4" s="198" t="s">
        <v>55</v>
      </c>
      <c r="C4" s="198" t="s">
        <v>56</v>
      </c>
      <c r="D4" s="199" t="s">
        <v>57</v>
      </c>
      <c r="E4" s="200"/>
      <c r="F4" s="200"/>
      <c r="G4" s="200"/>
      <c r="H4" s="200"/>
      <c r="I4" s="200"/>
      <c r="J4" s="213"/>
      <c r="K4" s="200"/>
      <c r="L4" s="200"/>
      <c r="M4" s="200"/>
      <c r="N4" s="214"/>
      <c r="O4" s="199" t="s">
        <v>46</v>
      </c>
      <c r="P4" s="199"/>
      <c r="Q4" s="199"/>
      <c r="R4" s="199"/>
      <c r="S4" s="217"/>
    </row>
    <row r="5" ht="18.75" customHeight="1" spans="1:19">
      <c r="A5" s="201"/>
      <c r="B5" s="202"/>
      <c r="C5" s="202"/>
      <c r="D5" s="203" t="s">
        <v>58</v>
      </c>
      <c r="E5" s="203" t="s">
        <v>59</v>
      </c>
      <c r="F5" s="203" t="s">
        <v>60</v>
      </c>
      <c r="G5" s="203" t="s">
        <v>61</v>
      </c>
      <c r="H5" s="203" t="s">
        <v>62</v>
      </c>
      <c r="I5" s="215" t="s">
        <v>63</v>
      </c>
      <c r="J5" s="215"/>
      <c r="K5" s="215"/>
      <c r="L5" s="215"/>
      <c r="M5" s="215"/>
      <c r="N5" s="206"/>
      <c r="O5" s="203" t="s">
        <v>58</v>
      </c>
      <c r="P5" s="203" t="s">
        <v>59</v>
      </c>
      <c r="Q5" s="203" t="s">
        <v>60</v>
      </c>
      <c r="R5" s="203" t="s">
        <v>61</v>
      </c>
      <c r="S5" s="203" t="s">
        <v>64</v>
      </c>
    </row>
    <row r="6" ht="18.75" customHeight="1" spans="1:19">
      <c r="A6" s="204"/>
      <c r="B6" s="205"/>
      <c r="C6" s="205"/>
      <c r="D6" s="206"/>
      <c r="E6" s="206"/>
      <c r="F6" s="206"/>
      <c r="G6" s="206"/>
      <c r="H6" s="206"/>
      <c r="I6" s="205" t="s">
        <v>58</v>
      </c>
      <c r="J6" s="205" t="s">
        <v>65</v>
      </c>
      <c r="K6" s="205" t="s">
        <v>66</v>
      </c>
      <c r="L6" s="205" t="s">
        <v>67</v>
      </c>
      <c r="M6" s="205" t="s">
        <v>68</v>
      </c>
      <c r="N6" s="205" t="s">
        <v>69</v>
      </c>
      <c r="O6" s="216"/>
      <c r="P6" s="216"/>
      <c r="Q6" s="216"/>
      <c r="R6" s="216"/>
      <c r="S6" s="206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7" t="s">
        <v>70</v>
      </c>
      <c r="B8" s="208" t="s">
        <v>71</v>
      </c>
      <c r="C8" s="23">
        <v>4220783.99</v>
      </c>
      <c r="D8" s="23">
        <v>4220783.99</v>
      </c>
      <c r="E8" s="23">
        <v>4020783.99</v>
      </c>
      <c r="F8" s="23"/>
      <c r="G8" s="23"/>
      <c r="H8" s="23"/>
      <c r="I8" s="23">
        <v>200000</v>
      </c>
      <c r="J8" s="23"/>
      <c r="K8" s="23"/>
      <c r="L8" s="23"/>
      <c r="M8" s="23"/>
      <c r="N8" s="23">
        <v>200000</v>
      </c>
      <c r="O8" s="23"/>
      <c r="P8" s="23"/>
      <c r="Q8" s="23"/>
      <c r="R8" s="23"/>
      <c r="S8" s="23"/>
    </row>
    <row r="9" ht="18.75" customHeight="1" spans="1:19">
      <c r="A9" s="209" t="s">
        <v>56</v>
      </c>
      <c r="B9" s="210"/>
      <c r="C9" s="23">
        <v>4220783.99</v>
      </c>
      <c r="D9" s="23">
        <v>4220783.99</v>
      </c>
      <c r="E9" s="23">
        <v>4020783.99</v>
      </c>
      <c r="F9" s="23"/>
      <c r="G9" s="23"/>
      <c r="H9" s="23"/>
      <c r="I9" s="23">
        <v>200000</v>
      </c>
      <c r="J9" s="23"/>
      <c r="K9" s="23"/>
      <c r="L9" s="23"/>
      <c r="M9" s="23"/>
      <c r="N9" s="23">
        <v>200000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3"/>
  <sheetViews>
    <sheetView showZeros="0" workbookViewId="0">
      <selection activeCell="A26" sqref="$A26:$XFD26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85"/>
      <c r="E1" s="1"/>
      <c r="F1" s="1"/>
      <c r="G1" s="1"/>
      <c r="H1" s="185"/>
      <c r="I1" s="1"/>
      <c r="J1" s="185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ht="18.75" customHeight="1" spans="1:15">
      <c r="A3" s="187" t="str">
        <f>"单位名称："&amp;"云县教师进修学校"</f>
        <v>单位名称：云县教师进修学校</v>
      </c>
      <c r="B3" s="188"/>
      <c r="C3" s="64"/>
      <c r="D3" s="28"/>
      <c r="E3" s="64"/>
      <c r="F3" s="64"/>
      <c r="G3" s="64"/>
      <c r="H3" s="28"/>
      <c r="I3" s="64"/>
      <c r="J3" s="28"/>
      <c r="K3" s="64"/>
      <c r="L3" s="64"/>
      <c r="M3" s="195"/>
      <c r="N3" s="195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81" t="s">
        <v>75</v>
      </c>
      <c r="F4" s="151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8" t="s">
        <v>58</v>
      </c>
      <c r="E5" s="101" t="s">
        <v>75</v>
      </c>
      <c r="F5" s="101" t="s">
        <v>76</v>
      </c>
      <c r="G5" s="18"/>
      <c r="H5" s="18"/>
      <c r="I5" s="18"/>
      <c r="J5" s="68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28">
        <v>1</v>
      </c>
      <c r="B6" s="12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</row>
    <row r="7" ht="18.75" customHeight="1" spans="1:15">
      <c r="A7" s="146" t="s">
        <v>84</v>
      </c>
      <c r="B7" s="174" t="s">
        <v>85</v>
      </c>
      <c r="C7" s="23">
        <v>3123411.86</v>
      </c>
      <c r="D7" s="23">
        <v>2923411.86</v>
      </c>
      <c r="E7" s="23">
        <v>2873411.86</v>
      </c>
      <c r="F7" s="23">
        <v>50000</v>
      </c>
      <c r="G7" s="23"/>
      <c r="H7" s="23"/>
      <c r="I7" s="23"/>
      <c r="J7" s="23">
        <v>200000</v>
      </c>
      <c r="K7" s="23"/>
      <c r="L7" s="23"/>
      <c r="M7" s="23"/>
      <c r="N7" s="23"/>
      <c r="O7" s="23">
        <v>200000</v>
      </c>
    </row>
    <row r="8" ht="18.75" customHeight="1" spans="1:15">
      <c r="A8" s="189" t="s">
        <v>86</v>
      </c>
      <c r="B8" s="225" t="s">
        <v>87</v>
      </c>
      <c r="C8" s="23">
        <v>3123411.86</v>
      </c>
      <c r="D8" s="23">
        <v>2923411.86</v>
      </c>
      <c r="E8" s="23">
        <v>2873411.86</v>
      </c>
      <c r="F8" s="23">
        <v>50000</v>
      </c>
      <c r="G8" s="23"/>
      <c r="H8" s="23"/>
      <c r="I8" s="23"/>
      <c r="J8" s="23">
        <v>200000</v>
      </c>
      <c r="K8" s="23"/>
      <c r="L8" s="23"/>
      <c r="M8" s="23"/>
      <c r="N8" s="23"/>
      <c r="O8" s="23">
        <v>200000</v>
      </c>
    </row>
    <row r="9" ht="18.75" customHeight="1" spans="1:15">
      <c r="A9" s="191" t="s">
        <v>88</v>
      </c>
      <c r="B9" s="226" t="s">
        <v>89</v>
      </c>
      <c r="C9" s="23">
        <v>3123411.86</v>
      </c>
      <c r="D9" s="23">
        <v>2923411.86</v>
      </c>
      <c r="E9" s="23">
        <v>2873411.86</v>
      </c>
      <c r="F9" s="23">
        <v>50000</v>
      </c>
      <c r="G9" s="23"/>
      <c r="H9" s="23"/>
      <c r="I9" s="23"/>
      <c r="J9" s="23">
        <v>200000</v>
      </c>
      <c r="K9" s="23"/>
      <c r="L9" s="23"/>
      <c r="M9" s="23"/>
      <c r="N9" s="23"/>
      <c r="O9" s="23">
        <v>200000</v>
      </c>
    </row>
    <row r="10" ht="18.75" customHeight="1" spans="1:15">
      <c r="A10" s="146" t="s">
        <v>90</v>
      </c>
      <c r="B10" s="174" t="s">
        <v>91</v>
      </c>
      <c r="C10" s="23">
        <v>636122.88</v>
      </c>
      <c r="D10" s="23">
        <v>636122.88</v>
      </c>
      <c r="E10" s="23">
        <v>636122.88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9" t="s">
        <v>92</v>
      </c>
      <c r="B11" s="225" t="s">
        <v>93</v>
      </c>
      <c r="C11" s="23">
        <v>618122.88</v>
      </c>
      <c r="D11" s="23">
        <v>618122.88</v>
      </c>
      <c r="E11" s="23">
        <v>618122.88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91" t="s">
        <v>94</v>
      </c>
      <c r="B12" s="226" t="s">
        <v>95</v>
      </c>
      <c r="C12" s="23">
        <v>278265.6</v>
      </c>
      <c r="D12" s="23">
        <v>278265.6</v>
      </c>
      <c r="E12" s="23">
        <v>278265.6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91" t="s">
        <v>96</v>
      </c>
      <c r="B13" s="226" t="s">
        <v>97</v>
      </c>
      <c r="C13" s="23">
        <v>339857.28</v>
      </c>
      <c r="D13" s="23">
        <v>339857.28</v>
      </c>
      <c r="E13" s="23">
        <v>339857.28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9" t="s">
        <v>98</v>
      </c>
      <c r="B14" s="225" t="s">
        <v>99</v>
      </c>
      <c r="C14" s="23">
        <v>18000</v>
      </c>
      <c r="D14" s="23">
        <v>18000</v>
      </c>
      <c r="E14" s="23">
        <v>18000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91" t="s">
        <v>100</v>
      </c>
      <c r="B15" s="226" t="s">
        <v>101</v>
      </c>
      <c r="C15" s="23">
        <v>18000</v>
      </c>
      <c r="D15" s="23">
        <v>18000</v>
      </c>
      <c r="E15" s="23">
        <v>18000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46" t="s">
        <v>102</v>
      </c>
      <c r="B16" s="174" t="s">
        <v>103</v>
      </c>
      <c r="C16" s="23">
        <v>179140.29</v>
      </c>
      <c r="D16" s="23">
        <v>179140.29</v>
      </c>
      <c r="E16" s="23">
        <v>179140.29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9" t="s">
        <v>104</v>
      </c>
      <c r="B17" s="225" t="s">
        <v>105</v>
      </c>
      <c r="C17" s="23">
        <v>179140.29</v>
      </c>
      <c r="D17" s="23">
        <v>179140.29</v>
      </c>
      <c r="E17" s="23">
        <v>179140.29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91" t="s">
        <v>106</v>
      </c>
      <c r="B18" s="226" t="s">
        <v>107</v>
      </c>
      <c r="C18" s="23">
        <v>166914.47</v>
      </c>
      <c r="D18" s="23">
        <v>166914.47</v>
      </c>
      <c r="E18" s="23">
        <v>166914.47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91" t="s">
        <v>108</v>
      </c>
      <c r="B19" s="226" t="s">
        <v>109</v>
      </c>
      <c r="C19" s="23">
        <v>12225.82</v>
      </c>
      <c r="D19" s="23">
        <v>12225.82</v>
      </c>
      <c r="E19" s="23">
        <v>12225.82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46" t="s">
        <v>110</v>
      </c>
      <c r="B20" s="174" t="s">
        <v>111</v>
      </c>
      <c r="C20" s="23">
        <v>282108.96</v>
      </c>
      <c r="D20" s="23">
        <v>282108.96</v>
      </c>
      <c r="E20" s="23">
        <v>282108.96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9" t="s">
        <v>112</v>
      </c>
      <c r="B21" s="225" t="s">
        <v>113</v>
      </c>
      <c r="C21" s="23">
        <v>282108.96</v>
      </c>
      <c r="D21" s="23">
        <v>282108.96</v>
      </c>
      <c r="E21" s="23">
        <v>282108.96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91" t="s">
        <v>114</v>
      </c>
      <c r="B22" s="226" t="s">
        <v>115</v>
      </c>
      <c r="C22" s="23">
        <v>282108.96</v>
      </c>
      <c r="D22" s="23">
        <v>282108.96</v>
      </c>
      <c r="E22" s="23">
        <v>282108.96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93" t="s">
        <v>116</v>
      </c>
      <c r="B23" s="194" t="s">
        <v>116</v>
      </c>
      <c r="C23" s="23">
        <v>4220783.99</v>
      </c>
      <c r="D23" s="23">
        <v>4020783.99</v>
      </c>
      <c r="E23" s="23">
        <v>3970783.99</v>
      </c>
      <c r="F23" s="23">
        <v>50000</v>
      </c>
      <c r="G23" s="23"/>
      <c r="H23" s="23"/>
      <c r="I23" s="23"/>
      <c r="J23" s="23">
        <v>200000</v>
      </c>
      <c r="K23" s="23"/>
      <c r="L23" s="23"/>
      <c r="M23" s="23"/>
      <c r="N23" s="23"/>
      <c r="O23" s="23">
        <v>200000</v>
      </c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workbookViewId="0">
      <selection activeCell="H26" sqref="H26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117</v>
      </c>
    </row>
    <row r="2" ht="36" customHeight="1" spans="1:4">
      <c r="A2" s="5" t="str">
        <f>"2025"&amp;"年部门财政拨款收支预算总表"</f>
        <v>2025年部门财政拨款收支预算总表</v>
      </c>
      <c r="B2" s="172"/>
      <c r="C2" s="172"/>
      <c r="D2" s="172"/>
    </row>
    <row r="3" ht="18.75" customHeight="1" spans="1:4">
      <c r="A3" s="7" t="str">
        <f>"单位名称："&amp;"云县教师进修学校"</f>
        <v>单位名称：云县教师进修学校</v>
      </c>
      <c r="B3" s="173"/>
      <c r="C3" s="173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18" t="str">
        <f>"2025"&amp;"年预算数"</f>
        <v>2025年预算数</v>
      </c>
      <c r="C5" s="29" t="s">
        <v>118</v>
      </c>
      <c r="D5" s="118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74" t="s">
        <v>119</v>
      </c>
      <c r="B7" s="23">
        <v>4020783.99</v>
      </c>
      <c r="C7" s="22" t="s">
        <v>120</v>
      </c>
      <c r="D7" s="23">
        <v>4020783.99</v>
      </c>
    </row>
    <row r="8" ht="18.75" customHeight="1" spans="1:4">
      <c r="A8" s="175" t="s">
        <v>121</v>
      </c>
      <c r="B8" s="23">
        <v>4020783.99</v>
      </c>
      <c r="C8" s="22" t="s">
        <v>122</v>
      </c>
      <c r="D8" s="23"/>
    </row>
    <row r="9" ht="18.75" customHeight="1" spans="1:4">
      <c r="A9" s="175" t="s">
        <v>123</v>
      </c>
      <c r="B9" s="23"/>
      <c r="C9" s="22" t="s">
        <v>124</v>
      </c>
      <c r="D9" s="23"/>
    </row>
    <row r="10" ht="18.75" customHeight="1" spans="1:4">
      <c r="A10" s="175" t="s">
        <v>125</v>
      </c>
      <c r="B10" s="23"/>
      <c r="C10" s="22" t="s">
        <v>126</v>
      </c>
      <c r="D10" s="23"/>
    </row>
    <row r="11" ht="18.75" customHeight="1" spans="1:4">
      <c r="A11" s="176" t="s">
        <v>127</v>
      </c>
      <c r="B11" s="23"/>
      <c r="C11" s="177" t="s">
        <v>128</v>
      </c>
      <c r="D11" s="23"/>
    </row>
    <row r="12" ht="18.75" customHeight="1" spans="1:4">
      <c r="A12" s="178" t="s">
        <v>121</v>
      </c>
      <c r="B12" s="23"/>
      <c r="C12" s="179" t="s">
        <v>129</v>
      </c>
      <c r="D12" s="23">
        <v>2923411.86</v>
      </c>
    </row>
    <row r="13" ht="18.75" customHeight="1" spans="1:4">
      <c r="A13" s="178" t="s">
        <v>123</v>
      </c>
      <c r="B13" s="23"/>
      <c r="C13" s="179" t="s">
        <v>130</v>
      </c>
      <c r="D13" s="23"/>
    </row>
    <row r="14" ht="18.75" customHeight="1" spans="1:4">
      <c r="A14" s="178" t="s">
        <v>125</v>
      </c>
      <c r="B14" s="23"/>
      <c r="C14" s="179" t="s">
        <v>131</v>
      </c>
      <c r="D14" s="23"/>
    </row>
    <row r="15" ht="18.75" customHeight="1" spans="1:4">
      <c r="A15" s="178" t="s">
        <v>26</v>
      </c>
      <c r="B15" s="23"/>
      <c r="C15" s="179" t="s">
        <v>132</v>
      </c>
      <c r="D15" s="23">
        <v>636122.88</v>
      </c>
    </row>
    <row r="16" ht="18.75" customHeight="1" spans="1:4">
      <c r="A16" s="178" t="s">
        <v>26</v>
      </c>
      <c r="B16" s="23" t="s">
        <v>26</v>
      </c>
      <c r="C16" s="179" t="s">
        <v>133</v>
      </c>
      <c r="D16" s="23">
        <v>179140.29</v>
      </c>
    </row>
    <row r="17" ht="18.75" customHeight="1" spans="1:4">
      <c r="A17" s="180" t="s">
        <v>26</v>
      </c>
      <c r="B17" s="23" t="s">
        <v>26</v>
      </c>
      <c r="C17" s="179" t="s">
        <v>134</v>
      </c>
      <c r="D17" s="23"/>
    </row>
    <row r="18" ht="18.75" customHeight="1" spans="1:4">
      <c r="A18" s="180" t="s">
        <v>26</v>
      </c>
      <c r="B18" s="23" t="s">
        <v>26</v>
      </c>
      <c r="C18" s="179" t="s">
        <v>135</v>
      </c>
      <c r="D18" s="23"/>
    </row>
    <row r="19" ht="18.75" customHeight="1" spans="1:4">
      <c r="A19" s="181" t="s">
        <v>26</v>
      </c>
      <c r="B19" s="23" t="s">
        <v>26</v>
      </c>
      <c r="C19" s="179" t="s">
        <v>136</v>
      </c>
      <c r="D19" s="23"/>
    </row>
    <row r="20" ht="18.75" customHeight="1" spans="1:4">
      <c r="A20" s="181" t="s">
        <v>26</v>
      </c>
      <c r="B20" s="23" t="s">
        <v>26</v>
      </c>
      <c r="C20" s="179" t="s">
        <v>137</v>
      </c>
      <c r="D20" s="23"/>
    </row>
    <row r="21" ht="18.75" customHeight="1" spans="1:4">
      <c r="A21" s="181" t="s">
        <v>26</v>
      </c>
      <c r="B21" s="23" t="s">
        <v>26</v>
      </c>
      <c r="C21" s="179" t="s">
        <v>138</v>
      </c>
      <c r="D21" s="23"/>
    </row>
    <row r="22" ht="18.75" customHeight="1" spans="1:4">
      <c r="A22" s="181" t="s">
        <v>26</v>
      </c>
      <c r="B22" s="23" t="s">
        <v>26</v>
      </c>
      <c r="C22" s="179" t="s">
        <v>139</v>
      </c>
      <c r="D22" s="23"/>
    </row>
    <row r="23" ht="18.75" customHeight="1" spans="1:4">
      <c r="A23" s="181" t="s">
        <v>26</v>
      </c>
      <c r="B23" s="23" t="s">
        <v>26</v>
      </c>
      <c r="C23" s="179" t="s">
        <v>140</v>
      </c>
      <c r="D23" s="23"/>
    </row>
    <row r="24" ht="18.75" customHeight="1" spans="1:4">
      <c r="A24" s="181" t="s">
        <v>26</v>
      </c>
      <c r="B24" s="23" t="s">
        <v>26</v>
      </c>
      <c r="C24" s="179" t="s">
        <v>141</v>
      </c>
      <c r="D24" s="23"/>
    </row>
    <row r="25" ht="18.75" customHeight="1" spans="1:4">
      <c r="A25" s="181" t="s">
        <v>26</v>
      </c>
      <c r="B25" s="23" t="s">
        <v>26</v>
      </c>
      <c r="C25" s="179" t="s">
        <v>142</v>
      </c>
      <c r="D25" s="23"/>
    </row>
    <row r="26" ht="18.75" customHeight="1" spans="1:4">
      <c r="A26" s="181" t="s">
        <v>26</v>
      </c>
      <c r="B26" s="23" t="s">
        <v>26</v>
      </c>
      <c r="C26" s="179" t="s">
        <v>143</v>
      </c>
      <c r="D26" s="23">
        <v>282108.96</v>
      </c>
    </row>
    <row r="27" ht="18.75" customHeight="1" spans="1:4">
      <c r="A27" s="181" t="s">
        <v>26</v>
      </c>
      <c r="B27" s="23" t="s">
        <v>26</v>
      </c>
      <c r="C27" s="179" t="s">
        <v>144</v>
      </c>
      <c r="D27" s="23"/>
    </row>
    <row r="28" ht="18.75" customHeight="1" spans="1:4">
      <c r="A28" s="181" t="s">
        <v>26</v>
      </c>
      <c r="B28" s="23" t="s">
        <v>26</v>
      </c>
      <c r="C28" s="179" t="s">
        <v>145</v>
      </c>
      <c r="D28" s="23"/>
    </row>
    <row r="29" ht="18.75" customHeight="1" spans="1:4">
      <c r="A29" s="181" t="s">
        <v>26</v>
      </c>
      <c r="B29" s="23" t="s">
        <v>26</v>
      </c>
      <c r="C29" s="179" t="s">
        <v>146</v>
      </c>
      <c r="D29" s="23"/>
    </row>
    <row r="30" ht="18.75" customHeight="1" spans="1:4">
      <c r="A30" s="181" t="s">
        <v>26</v>
      </c>
      <c r="B30" s="23" t="s">
        <v>26</v>
      </c>
      <c r="C30" s="179" t="s">
        <v>147</v>
      </c>
      <c r="D30" s="23"/>
    </row>
    <row r="31" ht="18.75" customHeight="1" spans="1:4">
      <c r="A31" s="182" t="s">
        <v>26</v>
      </c>
      <c r="B31" s="23" t="s">
        <v>26</v>
      </c>
      <c r="C31" s="179" t="s">
        <v>148</v>
      </c>
      <c r="D31" s="23"/>
    </row>
    <row r="32" ht="18.75" customHeight="1" spans="1:4">
      <c r="A32" s="182" t="s">
        <v>26</v>
      </c>
      <c r="B32" s="23" t="s">
        <v>26</v>
      </c>
      <c r="C32" s="179" t="s">
        <v>149</v>
      </c>
      <c r="D32" s="23"/>
    </row>
    <row r="33" ht="18.75" customHeight="1" spans="1:4">
      <c r="A33" s="182" t="s">
        <v>26</v>
      </c>
      <c r="B33" s="23" t="s">
        <v>26</v>
      </c>
      <c r="C33" s="179" t="s">
        <v>150</v>
      </c>
      <c r="D33" s="23"/>
    </row>
    <row r="34" ht="18.75" customHeight="1" spans="1:4">
      <c r="A34" s="182"/>
      <c r="B34" s="23"/>
      <c r="C34" s="179" t="s">
        <v>151</v>
      </c>
      <c r="D34" s="23"/>
    </row>
    <row r="35" ht="18.75" customHeight="1" spans="1:4">
      <c r="A35" s="182" t="s">
        <v>26</v>
      </c>
      <c r="B35" s="23" t="s">
        <v>26</v>
      </c>
      <c r="C35" s="179" t="s">
        <v>152</v>
      </c>
      <c r="D35" s="23"/>
    </row>
    <row r="36" ht="18.75" customHeight="1" spans="1:4">
      <c r="A36" s="56" t="s">
        <v>153</v>
      </c>
      <c r="B36" s="183">
        <v>4020783.99</v>
      </c>
      <c r="C36" s="184" t="s">
        <v>52</v>
      </c>
      <c r="D36" s="183">
        <v>4020783.99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3"/>
  <sheetViews>
    <sheetView showZeros="0" workbookViewId="0">
      <selection activeCell="E12" sqref="E12:E1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62"/>
      <c r="F1" s="59"/>
      <c r="G1" s="39" t="s">
        <v>154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63"/>
      <c r="C2" s="163"/>
      <c r="D2" s="163"/>
      <c r="E2" s="163"/>
      <c r="F2" s="163"/>
      <c r="G2" s="163"/>
    </row>
    <row r="3" ht="18" customHeight="1" spans="1:7">
      <c r="A3" s="164" t="str">
        <f>"单位名称："&amp;"云县教师进修学校"</f>
        <v>单位名称：云县教师进修学校</v>
      </c>
      <c r="B3" s="27"/>
      <c r="C3" s="28"/>
      <c r="D3" s="28"/>
      <c r="E3" s="28"/>
      <c r="F3" s="113"/>
      <c r="G3" s="39" t="s">
        <v>1</v>
      </c>
    </row>
    <row r="4" ht="20.25" customHeight="1" spans="1:7">
      <c r="A4" s="165" t="s">
        <v>155</v>
      </c>
      <c r="B4" s="166"/>
      <c r="C4" s="118" t="s">
        <v>56</v>
      </c>
      <c r="D4" s="144" t="s">
        <v>75</v>
      </c>
      <c r="E4" s="13"/>
      <c r="F4" s="14"/>
      <c r="G4" s="137" t="s">
        <v>76</v>
      </c>
    </row>
    <row r="5" ht="20.25" customHeight="1" spans="1:7">
      <c r="A5" s="167" t="s">
        <v>73</v>
      </c>
      <c r="B5" s="167" t="s">
        <v>74</v>
      </c>
      <c r="C5" s="31"/>
      <c r="D5" s="68" t="s">
        <v>58</v>
      </c>
      <c r="E5" s="68" t="s">
        <v>156</v>
      </c>
      <c r="F5" s="68" t="s">
        <v>157</v>
      </c>
      <c r="G5" s="103"/>
    </row>
    <row r="6" ht="19.5" customHeight="1" spans="1:7">
      <c r="A6" s="167" t="s">
        <v>158</v>
      </c>
      <c r="B6" s="167" t="s">
        <v>159</v>
      </c>
      <c r="C6" s="167" t="s">
        <v>160</v>
      </c>
      <c r="D6" s="68">
        <v>4</v>
      </c>
      <c r="E6" s="168" t="s">
        <v>161</v>
      </c>
      <c r="F6" s="168" t="s">
        <v>162</v>
      </c>
      <c r="G6" s="167" t="s">
        <v>163</v>
      </c>
    </row>
    <row r="7" ht="18" customHeight="1" spans="1:7">
      <c r="A7" s="32" t="s">
        <v>84</v>
      </c>
      <c r="B7" s="32" t="s">
        <v>85</v>
      </c>
      <c r="C7" s="23">
        <v>2923411.86</v>
      </c>
      <c r="D7" s="23">
        <v>2873411.86</v>
      </c>
      <c r="E7" s="23">
        <v>2745364.36</v>
      </c>
      <c r="F7" s="23">
        <v>128047.5</v>
      </c>
      <c r="G7" s="23">
        <v>50000</v>
      </c>
    </row>
    <row r="8" ht="18" customHeight="1" spans="1:7">
      <c r="A8" s="129" t="s">
        <v>86</v>
      </c>
      <c r="B8" s="129" t="s">
        <v>87</v>
      </c>
      <c r="C8" s="23">
        <v>2923411.86</v>
      </c>
      <c r="D8" s="23">
        <v>2873411.86</v>
      </c>
      <c r="E8" s="23">
        <v>2745364.36</v>
      </c>
      <c r="F8" s="23">
        <v>128047.5</v>
      </c>
      <c r="G8" s="23">
        <v>50000</v>
      </c>
    </row>
    <row r="9" ht="18" customHeight="1" spans="1:7">
      <c r="A9" s="169" t="s">
        <v>88</v>
      </c>
      <c r="B9" s="169" t="s">
        <v>89</v>
      </c>
      <c r="C9" s="23">
        <v>2923411.86</v>
      </c>
      <c r="D9" s="23">
        <v>2873411.86</v>
      </c>
      <c r="E9" s="23">
        <v>2745364.36</v>
      </c>
      <c r="F9" s="23">
        <v>128047.5</v>
      </c>
      <c r="G9" s="23">
        <v>50000</v>
      </c>
    </row>
    <row r="10" ht="18" customHeight="1" spans="1:7">
      <c r="A10" s="32" t="s">
        <v>90</v>
      </c>
      <c r="B10" s="32" t="s">
        <v>91</v>
      </c>
      <c r="C10" s="23">
        <v>636122.88</v>
      </c>
      <c r="D10" s="23">
        <v>636122.88</v>
      </c>
      <c r="E10" s="23">
        <v>636122.88</v>
      </c>
      <c r="F10" s="23"/>
      <c r="G10" s="23"/>
    </row>
    <row r="11" ht="18" customHeight="1" spans="1:7">
      <c r="A11" s="129" t="s">
        <v>92</v>
      </c>
      <c r="B11" s="129" t="s">
        <v>93</v>
      </c>
      <c r="C11" s="23">
        <v>618122.88</v>
      </c>
      <c r="D11" s="23">
        <v>618122.88</v>
      </c>
      <c r="E11" s="23">
        <v>618122.88</v>
      </c>
      <c r="F11" s="23"/>
      <c r="G11" s="23"/>
    </row>
    <row r="12" ht="18" customHeight="1" spans="1:7">
      <c r="A12" s="169" t="s">
        <v>94</v>
      </c>
      <c r="B12" s="169" t="s">
        <v>95</v>
      </c>
      <c r="C12" s="23">
        <v>278265.6</v>
      </c>
      <c r="D12" s="23">
        <v>278265.6</v>
      </c>
      <c r="E12" s="23">
        <v>278265.6</v>
      </c>
      <c r="F12" s="23"/>
      <c r="G12" s="23"/>
    </row>
    <row r="13" ht="18" customHeight="1" spans="1:7">
      <c r="A13" s="169" t="s">
        <v>96</v>
      </c>
      <c r="B13" s="169" t="s">
        <v>97</v>
      </c>
      <c r="C13" s="23">
        <v>339857.28</v>
      </c>
      <c r="D13" s="23">
        <v>339857.28</v>
      </c>
      <c r="E13" s="23">
        <v>339857.28</v>
      </c>
      <c r="F13" s="23"/>
      <c r="G13" s="23"/>
    </row>
    <row r="14" ht="18" customHeight="1" spans="1:7">
      <c r="A14" s="129" t="s">
        <v>98</v>
      </c>
      <c r="B14" s="129" t="s">
        <v>99</v>
      </c>
      <c r="C14" s="23">
        <v>18000</v>
      </c>
      <c r="D14" s="23">
        <v>18000</v>
      </c>
      <c r="E14" s="23">
        <v>18000</v>
      </c>
      <c r="F14" s="23"/>
      <c r="G14" s="23"/>
    </row>
    <row r="15" ht="18" customHeight="1" spans="1:7">
      <c r="A15" s="169" t="s">
        <v>100</v>
      </c>
      <c r="B15" s="169" t="s">
        <v>101</v>
      </c>
      <c r="C15" s="23">
        <v>18000</v>
      </c>
      <c r="D15" s="23">
        <v>18000</v>
      </c>
      <c r="E15" s="23">
        <v>18000</v>
      </c>
      <c r="F15" s="23"/>
      <c r="G15" s="23"/>
    </row>
    <row r="16" ht="18" customHeight="1" spans="1:7">
      <c r="A16" s="32" t="s">
        <v>102</v>
      </c>
      <c r="B16" s="32" t="s">
        <v>103</v>
      </c>
      <c r="C16" s="23">
        <v>179140.29</v>
      </c>
      <c r="D16" s="23">
        <v>179140.29</v>
      </c>
      <c r="E16" s="23">
        <v>179140.29</v>
      </c>
      <c r="F16" s="23"/>
      <c r="G16" s="23"/>
    </row>
    <row r="17" ht="18" customHeight="1" spans="1:7">
      <c r="A17" s="129" t="s">
        <v>104</v>
      </c>
      <c r="B17" s="129" t="s">
        <v>105</v>
      </c>
      <c r="C17" s="23">
        <v>179140.29</v>
      </c>
      <c r="D17" s="23">
        <v>179140.29</v>
      </c>
      <c r="E17" s="23">
        <v>179140.29</v>
      </c>
      <c r="F17" s="23"/>
      <c r="G17" s="23"/>
    </row>
    <row r="18" ht="18" customHeight="1" spans="1:7">
      <c r="A18" s="169" t="s">
        <v>106</v>
      </c>
      <c r="B18" s="169" t="s">
        <v>107</v>
      </c>
      <c r="C18" s="23">
        <v>166914.47</v>
      </c>
      <c r="D18" s="23">
        <v>166914.47</v>
      </c>
      <c r="E18" s="23">
        <v>166914.47</v>
      </c>
      <c r="F18" s="23"/>
      <c r="G18" s="23"/>
    </row>
    <row r="19" ht="18" customHeight="1" spans="1:7">
      <c r="A19" s="169" t="s">
        <v>108</v>
      </c>
      <c r="B19" s="169" t="s">
        <v>109</v>
      </c>
      <c r="C19" s="23">
        <v>12225.82</v>
      </c>
      <c r="D19" s="23">
        <v>12225.82</v>
      </c>
      <c r="E19" s="23">
        <v>12225.82</v>
      </c>
      <c r="F19" s="23"/>
      <c r="G19" s="23"/>
    </row>
    <row r="20" ht="18" customHeight="1" spans="1:7">
      <c r="A20" s="32" t="s">
        <v>110</v>
      </c>
      <c r="B20" s="32" t="s">
        <v>111</v>
      </c>
      <c r="C20" s="23">
        <v>282108.96</v>
      </c>
      <c r="D20" s="23">
        <v>282108.96</v>
      </c>
      <c r="E20" s="23">
        <v>282108.96</v>
      </c>
      <c r="F20" s="23"/>
      <c r="G20" s="23"/>
    </row>
    <row r="21" ht="18" customHeight="1" spans="1:7">
      <c r="A21" s="129" t="s">
        <v>112</v>
      </c>
      <c r="B21" s="129" t="s">
        <v>113</v>
      </c>
      <c r="C21" s="23">
        <v>282108.96</v>
      </c>
      <c r="D21" s="23">
        <v>282108.96</v>
      </c>
      <c r="E21" s="23">
        <v>282108.96</v>
      </c>
      <c r="F21" s="23"/>
      <c r="G21" s="23"/>
    </row>
    <row r="22" ht="18" customHeight="1" spans="1:7">
      <c r="A22" s="169" t="s">
        <v>114</v>
      </c>
      <c r="B22" s="169" t="s">
        <v>115</v>
      </c>
      <c r="C22" s="23">
        <v>282108.96</v>
      </c>
      <c r="D22" s="23">
        <v>282108.96</v>
      </c>
      <c r="E22" s="23">
        <v>282108.96</v>
      </c>
      <c r="F22" s="23"/>
      <c r="G22" s="23"/>
    </row>
    <row r="23" ht="18" customHeight="1" spans="1:7">
      <c r="A23" s="170" t="s">
        <v>116</v>
      </c>
      <c r="B23" s="171" t="s">
        <v>116</v>
      </c>
      <c r="C23" s="23">
        <v>4020783.99</v>
      </c>
      <c r="D23" s="23">
        <v>3970783.99</v>
      </c>
      <c r="E23" s="23">
        <v>3842736.49</v>
      </c>
      <c r="F23" s="23">
        <v>128047.5</v>
      </c>
      <c r="G23" s="23">
        <v>50000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2"/>
      <c r="B1" s="153"/>
      <c r="C1" s="154"/>
      <c r="D1" s="64"/>
      <c r="G1" s="96" t="s">
        <v>164</v>
      </c>
    </row>
    <row r="2" ht="39" customHeight="1" spans="1:7">
      <c r="A2" s="142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1" t="str">
        <f>"单位名称："&amp;"云县教师进修学校"</f>
        <v>单位名称：云县教师进修学校</v>
      </c>
      <c r="B3" s="153"/>
      <c r="C3" s="154"/>
      <c r="D3" s="64"/>
      <c r="E3" s="28"/>
      <c r="G3" s="96" t="s">
        <v>165</v>
      </c>
    </row>
    <row r="4" ht="18.75" customHeight="1" spans="1:7">
      <c r="A4" s="10" t="s">
        <v>166</v>
      </c>
      <c r="B4" s="10" t="s">
        <v>167</v>
      </c>
      <c r="C4" s="29" t="s">
        <v>168</v>
      </c>
      <c r="D4" s="12" t="s">
        <v>169</v>
      </c>
      <c r="E4" s="13"/>
      <c r="F4" s="14"/>
      <c r="G4" s="29" t="s">
        <v>170</v>
      </c>
    </row>
    <row r="5" ht="18.75" customHeight="1" spans="1:7">
      <c r="A5" s="17"/>
      <c r="B5" s="155"/>
      <c r="C5" s="31"/>
      <c r="D5" s="68" t="s">
        <v>58</v>
      </c>
      <c r="E5" s="68" t="s">
        <v>171</v>
      </c>
      <c r="F5" s="68" t="s">
        <v>172</v>
      </c>
      <c r="G5" s="31"/>
    </row>
    <row r="6" ht="18.75" customHeight="1" spans="1:7">
      <c r="A6" s="156" t="s">
        <v>56</v>
      </c>
      <c r="B6" s="157">
        <v>1</v>
      </c>
      <c r="C6" s="158">
        <v>2</v>
      </c>
      <c r="D6" s="159">
        <v>3</v>
      </c>
      <c r="E6" s="159">
        <v>4</v>
      </c>
      <c r="F6" s="159">
        <v>5</v>
      </c>
      <c r="G6" s="158">
        <v>6</v>
      </c>
    </row>
    <row r="7" ht="18.75" customHeight="1" spans="1:7">
      <c r="A7" s="156" t="s">
        <v>56</v>
      </c>
      <c r="B7" s="160">
        <v>22500</v>
      </c>
      <c r="C7" s="160"/>
      <c r="D7" s="160">
        <v>18000</v>
      </c>
      <c r="E7" s="160"/>
      <c r="F7" s="160">
        <v>18000</v>
      </c>
      <c r="G7" s="160">
        <v>4500</v>
      </c>
    </row>
    <row r="8" ht="18.75" customHeight="1" spans="1:7">
      <c r="A8" s="161" t="s">
        <v>173</v>
      </c>
      <c r="B8" s="160"/>
      <c r="C8" s="160"/>
      <c r="D8" s="160"/>
      <c r="E8" s="160"/>
      <c r="F8" s="160"/>
      <c r="G8" s="160"/>
    </row>
    <row r="9" ht="18.75" customHeight="1" spans="1:7">
      <c r="A9" s="161" t="s">
        <v>174</v>
      </c>
      <c r="B9" s="160">
        <v>22500</v>
      </c>
      <c r="C9" s="160"/>
      <c r="D9" s="160">
        <v>18000</v>
      </c>
      <c r="E9" s="160"/>
      <c r="F9" s="160">
        <v>18000</v>
      </c>
      <c r="G9" s="160">
        <v>4500</v>
      </c>
    </row>
    <row r="10" ht="18.75" customHeight="1" spans="1:7">
      <c r="A10" s="161" t="s">
        <v>175</v>
      </c>
      <c r="B10" s="160"/>
      <c r="C10" s="160"/>
      <c r="D10" s="160"/>
      <c r="E10" s="160"/>
      <c r="F10" s="160"/>
      <c r="G10" s="160"/>
    </row>
    <row r="11" ht="18.75" customHeight="1" spans="1:7">
      <c r="A11" s="161" t="s">
        <v>176</v>
      </c>
      <c r="B11" s="160"/>
      <c r="C11" s="160"/>
      <c r="D11" s="160"/>
      <c r="E11" s="160"/>
      <c r="F11" s="160"/>
      <c r="G11" s="160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3"/>
  <sheetViews>
    <sheetView showZeros="0" topLeftCell="B1" workbookViewId="0">
      <selection activeCell="H31" sqref="H3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40"/>
      <c r="D1" s="141"/>
      <c r="E1" s="141"/>
      <c r="F1" s="141"/>
      <c r="G1" s="141"/>
      <c r="H1" s="74"/>
      <c r="I1" s="74"/>
      <c r="J1" s="74"/>
      <c r="K1" s="74"/>
      <c r="L1" s="74"/>
      <c r="M1" s="74"/>
      <c r="N1" s="28"/>
      <c r="O1" s="28"/>
      <c r="P1" s="28"/>
      <c r="Q1" s="74"/>
      <c r="U1" s="140"/>
      <c r="W1" s="38" t="s">
        <v>177</v>
      </c>
    </row>
    <row r="2" ht="39.75" customHeight="1" spans="1:23">
      <c r="A2" s="142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"单位名称："&amp;"云县教师进修学校"</f>
        <v>单位名称：云县教师进修学校</v>
      </c>
      <c r="B3" s="143"/>
      <c r="C3" s="143"/>
      <c r="D3" s="143"/>
      <c r="E3" s="143"/>
      <c r="F3" s="143"/>
      <c r="G3" s="143"/>
      <c r="H3" s="78"/>
      <c r="I3" s="78"/>
      <c r="J3" s="78"/>
      <c r="K3" s="78"/>
      <c r="L3" s="78"/>
      <c r="M3" s="78"/>
      <c r="N3" s="102"/>
      <c r="O3" s="102"/>
      <c r="P3" s="102"/>
      <c r="Q3" s="78"/>
      <c r="U3" s="140"/>
      <c r="W3" s="38" t="s">
        <v>165</v>
      </c>
    </row>
    <row r="4" ht="18" customHeight="1" spans="1:23">
      <c r="A4" s="10" t="s">
        <v>178</v>
      </c>
      <c r="B4" s="10" t="s">
        <v>179</v>
      </c>
      <c r="C4" s="10" t="s">
        <v>180</v>
      </c>
      <c r="D4" s="10" t="s">
        <v>181</v>
      </c>
      <c r="E4" s="10" t="s">
        <v>182</v>
      </c>
      <c r="F4" s="10" t="s">
        <v>183</v>
      </c>
      <c r="G4" s="10" t="s">
        <v>184</v>
      </c>
      <c r="H4" s="144" t="s">
        <v>185</v>
      </c>
      <c r="I4" s="66" t="s">
        <v>185</v>
      </c>
      <c r="J4" s="66"/>
      <c r="K4" s="66"/>
      <c r="L4" s="66"/>
      <c r="M4" s="66"/>
      <c r="N4" s="13"/>
      <c r="O4" s="13"/>
      <c r="P4" s="13"/>
      <c r="Q4" s="81" t="s">
        <v>62</v>
      </c>
      <c r="R4" s="66" t="s">
        <v>78</v>
      </c>
      <c r="S4" s="66"/>
      <c r="T4" s="66"/>
      <c r="U4" s="66"/>
      <c r="V4" s="66"/>
      <c r="W4" s="149"/>
    </row>
    <row r="5" ht="18" customHeight="1" spans="1:23">
      <c r="A5" s="15"/>
      <c r="B5" s="139"/>
      <c r="C5" s="15"/>
      <c r="D5" s="15"/>
      <c r="E5" s="15"/>
      <c r="F5" s="15"/>
      <c r="G5" s="15"/>
      <c r="H5" s="118" t="s">
        <v>186</v>
      </c>
      <c r="I5" s="144" t="s">
        <v>59</v>
      </c>
      <c r="J5" s="66"/>
      <c r="K5" s="66"/>
      <c r="L5" s="66"/>
      <c r="M5" s="149"/>
      <c r="N5" s="12" t="s">
        <v>187</v>
      </c>
      <c r="O5" s="13"/>
      <c r="P5" s="14"/>
      <c r="Q5" s="10" t="s">
        <v>62</v>
      </c>
      <c r="R5" s="144" t="s">
        <v>78</v>
      </c>
      <c r="S5" s="81" t="s">
        <v>65</v>
      </c>
      <c r="T5" s="66" t="s">
        <v>78</v>
      </c>
      <c r="U5" s="81" t="s">
        <v>67</v>
      </c>
      <c r="V5" s="81" t="s">
        <v>68</v>
      </c>
      <c r="W5" s="151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50" t="s">
        <v>188</v>
      </c>
      <c r="J6" s="10" t="s">
        <v>189</v>
      </c>
      <c r="K6" s="10" t="s">
        <v>190</v>
      </c>
      <c r="L6" s="10" t="s">
        <v>191</v>
      </c>
      <c r="M6" s="10" t="s">
        <v>192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21"/>
      <c r="B7" s="121"/>
      <c r="C7" s="121"/>
      <c r="D7" s="121"/>
      <c r="E7" s="121"/>
      <c r="F7" s="121"/>
      <c r="G7" s="121"/>
      <c r="H7" s="121"/>
      <c r="I7" s="101"/>
      <c r="J7" s="17" t="s">
        <v>194</v>
      </c>
      <c r="K7" s="17" t="s">
        <v>190</v>
      </c>
      <c r="L7" s="17" t="s">
        <v>191</v>
      </c>
      <c r="M7" s="17" t="s">
        <v>192</v>
      </c>
      <c r="N7" s="17" t="s">
        <v>190</v>
      </c>
      <c r="O7" s="17" t="s">
        <v>191</v>
      </c>
      <c r="P7" s="17" t="s">
        <v>192</v>
      </c>
      <c r="Q7" s="17" t="s">
        <v>62</v>
      </c>
      <c r="R7" s="17" t="s">
        <v>58</v>
      </c>
      <c r="S7" s="17" t="s">
        <v>65</v>
      </c>
      <c r="T7" s="17" t="s">
        <v>193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  <c r="V8" s="145">
        <v>22</v>
      </c>
      <c r="W8" s="145">
        <v>23</v>
      </c>
    </row>
    <row r="9" ht="21" customHeight="1" spans="1:23">
      <c r="A9" s="146" t="s">
        <v>71</v>
      </c>
      <c r="B9" s="146"/>
      <c r="C9" s="146"/>
      <c r="D9" s="146"/>
      <c r="E9" s="146"/>
      <c r="F9" s="146"/>
      <c r="G9" s="146"/>
      <c r="H9" s="23">
        <v>3970783.99</v>
      </c>
      <c r="I9" s="23">
        <v>3970783.99</v>
      </c>
      <c r="J9" s="23"/>
      <c r="K9" s="23"/>
      <c r="L9" s="23">
        <v>3970783.99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6"/>
      <c r="B10" s="21" t="s">
        <v>195</v>
      </c>
      <c r="C10" s="21" t="s">
        <v>196</v>
      </c>
      <c r="D10" s="21" t="s">
        <v>88</v>
      </c>
      <c r="E10" s="21" t="s">
        <v>89</v>
      </c>
      <c r="F10" s="21" t="s">
        <v>197</v>
      </c>
      <c r="G10" s="21" t="s">
        <v>198</v>
      </c>
      <c r="H10" s="23">
        <v>1349940</v>
      </c>
      <c r="I10" s="23">
        <v>1349940</v>
      </c>
      <c r="J10" s="23"/>
      <c r="K10" s="23"/>
      <c r="L10" s="23">
        <v>1349940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2"/>
      <c r="B11" s="21" t="s">
        <v>195</v>
      </c>
      <c r="C11" s="21" t="s">
        <v>196</v>
      </c>
      <c r="D11" s="21" t="s">
        <v>88</v>
      </c>
      <c r="E11" s="21" t="s">
        <v>89</v>
      </c>
      <c r="F11" s="21" t="s">
        <v>199</v>
      </c>
      <c r="G11" s="21" t="s">
        <v>200</v>
      </c>
      <c r="H11" s="23">
        <v>79776</v>
      </c>
      <c r="I11" s="23">
        <v>79776</v>
      </c>
      <c r="J11" s="23"/>
      <c r="K11" s="23"/>
      <c r="L11" s="23">
        <v>79776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2"/>
      <c r="B12" s="21" t="s">
        <v>201</v>
      </c>
      <c r="C12" s="21" t="s">
        <v>202</v>
      </c>
      <c r="D12" s="21" t="s">
        <v>88</v>
      </c>
      <c r="E12" s="21" t="s">
        <v>89</v>
      </c>
      <c r="F12" s="21" t="s">
        <v>203</v>
      </c>
      <c r="G12" s="21" t="s">
        <v>204</v>
      </c>
      <c r="H12" s="23">
        <v>378000</v>
      </c>
      <c r="I12" s="23">
        <v>378000</v>
      </c>
      <c r="J12" s="23"/>
      <c r="K12" s="23"/>
      <c r="L12" s="23">
        <v>378000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2"/>
      <c r="B13" s="21" t="s">
        <v>195</v>
      </c>
      <c r="C13" s="21" t="s">
        <v>196</v>
      </c>
      <c r="D13" s="21" t="s">
        <v>88</v>
      </c>
      <c r="E13" s="21" t="s">
        <v>89</v>
      </c>
      <c r="F13" s="21" t="s">
        <v>203</v>
      </c>
      <c r="G13" s="21" t="s">
        <v>204</v>
      </c>
      <c r="H13" s="23">
        <v>304980</v>
      </c>
      <c r="I13" s="23">
        <v>304980</v>
      </c>
      <c r="J13" s="23"/>
      <c r="K13" s="23"/>
      <c r="L13" s="23">
        <v>304980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2"/>
      <c r="B14" s="21" t="s">
        <v>195</v>
      </c>
      <c r="C14" s="21" t="s">
        <v>196</v>
      </c>
      <c r="D14" s="21" t="s">
        <v>88</v>
      </c>
      <c r="E14" s="21" t="s">
        <v>89</v>
      </c>
      <c r="F14" s="21" t="s">
        <v>203</v>
      </c>
      <c r="G14" s="21" t="s">
        <v>204</v>
      </c>
      <c r="H14" s="23">
        <v>616212</v>
      </c>
      <c r="I14" s="23">
        <v>616212</v>
      </c>
      <c r="J14" s="23"/>
      <c r="K14" s="23"/>
      <c r="L14" s="23">
        <v>616212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2"/>
      <c r="B15" s="21" t="s">
        <v>205</v>
      </c>
      <c r="C15" s="21" t="s">
        <v>206</v>
      </c>
      <c r="D15" s="21" t="s">
        <v>96</v>
      </c>
      <c r="E15" s="21" t="s">
        <v>97</v>
      </c>
      <c r="F15" s="21" t="s">
        <v>207</v>
      </c>
      <c r="G15" s="21" t="s">
        <v>208</v>
      </c>
      <c r="H15" s="23">
        <v>339857.28</v>
      </c>
      <c r="I15" s="23">
        <v>339857.28</v>
      </c>
      <c r="J15" s="23"/>
      <c r="K15" s="23"/>
      <c r="L15" s="23">
        <v>339857.28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2"/>
      <c r="B16" s="21" t="s">
        <v>205</v>
      </c>
      <c r="C16" s="21" t="s">
        <v>206</v>
      </c>
      <c r="D16" s="21" t="s">
        <v>209</v>
      </c>
      <c r="E16" s="21" t="s">
        <v>210</v>
      </c>
      <c r="F16" s="21" t="s">
        <v>211</v>
      </c>
      <c r="G16" s="21" t="s">
        <v>212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2"/>
      <c r="B17" s="21" t="s">
        <v>205</v>
      </c>
      <c r="C17" s="21" t="s">
        <v>206</v>
      </c>
      <c r="D17" s="21" t="s">
        <v>106</v>
      </c>
      <c r="E17" s="21" t="s">
        <v>107</v>
      </c>
      <c r="F17" s="21" t="s">
        <v>213</v>
      </c>
      <c r="G17" s="21" t="s">
        <v>214</v>
      </c>
      <c r="H17" s="23">
        <v>166914.47</v>
      </c>
      <c r="I17" s="23">
        <v>166914.47</v>
      </c>
      <c r="J17" s="23"/>
      <c r="K17" s="23"/>
      <c r="L17" s="23">
        <v>166914.47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2"/>
      <c r="B18" s="21" t="s">
        <v>205</v>
      </c>
      <c r="C18" s="21" t="s">
        <v>206</v>
      </c>
      <c r="D18" s="21" t="s">
        <v>215</v>
      </c>
      <c r="E18" s="21" t="s">
        <v>216</v>
      </c>
      <c r="F18" s="21" t="s">
        <v>213</v>
      </c>
      <c r="G18" s="21" t="s">
        <v>214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2"/>
      <c r="B19" s="21" t="s">
        <v>205</v>
      </c>
      <c r="C19" s="21" t="s">
        <v>206</v>
      </c>
      <c r="D19" s="21" t="s">
        <v>108</v>
      </c>
      <c r="E19" s="21" t="s">
        <v>109</v>
      </c>
      <c r="F19" s="21" t="s">
        <v>217</v>
      </c>
      <c r="G19" s="21" t="s">
        <v>218</v>
      </c>
      <c r="H19" s="23">
        <v>7524</v>
      </c>
      <c r="I19" s="23">
        <v>7524</v>
      </c>
      <c r="J19" s="23"/>
      <c r="K19" s="23"/>
      <c r="L19" s="23">
        <v>7524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2"/>
      <c r="B20" s="21" t="s">
        <v>205</v>
      </c>
      <c r="C20" s="21" t="s">
        <v>206</v>
      </c>
      <c r="D20" s="21" t="s">
        <v>88</v>
      </c>
      <c r="E20" s="21" t="s">
        <v>89</v>
      </c>
      <c r="F20" s="21" t="s">
        <v>217</v>
      </c>
      <c r="G20" s="21" t="s">
        <v>218</v>
      </c>
      <c r="H20" s="23">
        <v>16456.36</v>
      </c>
      <c r="I20" s="23">
        <v>16456.36</v>
      </c>
      <c r="J20" s="23"/>
      <c r="K20" s="23"/>
      <c r="L20" s="23">
        <v>16456.36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2"/>
      <c r="B21" s="21" t="s">
        <v>205</v>
      </c>
      <c r="C21" s="21" t="s">
        <v>206</v>
      </c>
      <c r="D21" s="21" t="s">
        <v>108</v>
      </c>
      <c r="E21" s="21" t="s">
        <v>109</v>
      </c>
      <c r="F21" s="21" t="s">
        <v>217</v>
      </c>
      <c r="G21" s="21" t="s">
        <v>218</v>
      </c>
      <c r="H21" s="23">
        <v>4701.82</v>
      </c>
      <c r="I21" s="23">
        <v>4701.82</v>
      </c>
      <c r="J21" s="23"/>
      <c r="K21" s="23"/>
      <c r="L21" s="23">
        <v>4701.82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2"/>
      <c r="B22" s="21" t="s">
        <v>219</v>
      </c>
      <c r="C22" s="21" t="s">
        <v>115</v>
      </c>
      <c r="D22" s="21" t="s">
        <v>114</v>
      </c>
      <c r="E22" s="21" t="s">
        <v>115</v>
      </c>
      <c r="F22" s="21" t="s">
        <v>220</v>
      </c>
      <c r="G22" s="21" t="s">
        <v>115</v>
      </c>
      <c r="H22" s="23">
        <v>282108.96</v>
      </c>
      <c r="I22" s="23">
        <v>282108.96</v>
      </c>
      <c r="J22" s="23"/>
      <c r="K22" s="23"/>
      <c r="L22" s="23">
        <v>282108.96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2"/>
      <c r="B23" s="21" t="s">
        <v>221</v>
      </c>
      <c r="C23" s="21" t="s">
        <v>222</v>
      </c>
      <c r="D23" s="21" t="s">
        <v>88</v>
      </c>
      <c r="E23" s="21" t="s">
        <v>89</v>
      </c>
      <c r="F23" s="21" t="s">
        <v>223</v>
      </c>
      <c r="G23" s="21" t="s">
        <v>224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2"/>
      <c r="B24" s="21" t="s">
        <v>225</v>
      </c>
      <c r="C24" s="21" t="s">
        <v>226</v>
      </c>
      <c r="D24" s="21" t="s">
        <v>88</v>
      </c>
      <c r="E24" s="21" t="s">
        <v>89</v>
      </c>
      <c r="F24" s="21" t="s">
        <v>227</v>
      </c>
      <c r="G24" s="21" t="s">
        <v>170</v>
      </c>
      <c r="H24" s="23">
        <v>4500</v>
      </c>
      <c r="I24" s="23">
        <v>4500</v>
      </c>
      <c r="J24" s="23"/>
      <c r="K24" s="23"/>
      <c r="L24" s="23">
        <v>4500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2"/>
      <c r="B25" s="21" t="s">
        <v>221</v>
      </c>
      <c r="C25" s="21" t="s">
        <v>222</v>
      </c>
      <c r="D25" s="21" t="s">
        <v>88</v>
      </c>
      <c r="E25" s="21" t="s">
        <v>89</v>
      </c>
      <c r="F25" s="21" t="s">
        <v>223</v>
      </c>
      <c r="G25" s="21" t="s">
        <v>224</v>
      </c>
      <c r="H25" s="23">
        <v>20200</v>
      </c>
      <c r="I25" s="23">
        <v>20200</v>
      </c>
      <c r="J25" s="23"/>
      <c r="K25" s="23"/>
      <c r="L25" s="23">
        <v>20200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2"/>
      <c r="B26" s="21" t="s">
        <v>221</v>
      </c>
      <c r="C26" s="21" t="s">
        <v>222</v>
      </c>
      <c r="D26" s="21" t="s">
        <v>88</v>
      </c>
      <c r="E26" s="21" t="s">
        <v>89</v>
      </c>
      <c r="F26" s="21" t="s">
        <v>228</v>
      </c>
      <c r="G26" s="21" t="s">
        <v>229</v>
      </c>
      <c r="H26" s="23">
        <v>20000</v>
      </c>
      <c r="I26" s="23">
        <v>20000</v>
      </c>
      <c r="J26" s="23"/>
      <c r="K26" s="23"/>
      <c r="L26" s="23">
        <v>20000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2"/>
      <c r="B27" s="21" t="s">
        <v>221</v>
      </c>
      <c r="C27" s="21" t="s">
        <v>222</v>
      </c>
      <c r="D27" s="21" t="s">
        <v>88</v>
      </c>
      <c r="E27" s="21" t="s">
        <v>89</v>
      </c>
      <c r="F27" s="21" t="s">
        <v>230</v>
      </c>
      <c r="G27" s="21" t="s">
        <v>231</v>
      </c>
      <c r="H27" s="23">
        <v>12000</v>
      </c>
      <c r="I27" s="23">
        <v>12000</v>
      </c>
      <c r="J27" s="23"/>
      <c r="K27" s="23"/>
      <c r="L27" s="23">
        <v>12000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2"/>
      <c r="B28" s="21" t="s">
        <v>232</v>
      </c>
      <c r="C28" s="21" t="s">
        <v>233</v>
      </c>
      <c r="D28" s="21" t="s">
        <v>88</v>
      </c>
      <c r="E28" s="21" t="s">
        <v>89</v>
      </c>
      <c r="F28" s="21" t="s">
        <v>234</v>
      </c>
      <c r="G28" s="21" t="s">
        <v>235</v>
      </c>
      <c r="H28" s="23">
        <v>20249.1</v>
      </c>
      <c r="I28" s="23">
        <v>20249.1</v>
      </c>
      <c r="J28" s="23"/>
      <c r="K28" s="23"/>
      <c r="L28" s="23">
        <v>20249.1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2"/>
      <c r="B29" s="21" t="s">
        <v>236</v>
      </c>
      <c r="C29" s="21" t="s">
        <v>237</v>
      </c>
      <c r="D29" s="21" t="s">
        <v>88</v>
      </c>
      <c r="E29" s="21" t="s">
        <v>89</v>
      </c>
      <c r="F29" s="21" t="s">
        <v>238</v>
      </c>
      <c r="G29" s="21" t="s">
        <v>237</v>
      </c>
      <c r="H29" s="23">
        <v>33098.4</v>
      </c>
      <c r="I29" s="23">
        <v>33098.4</v>
      </c>
      <c r="J29" s="23"/>
      <c r="K29" s="23"/>
      <c r="L29" s="23">
        <v>33098.4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2"/>
      <c r="B30" s="21" t="s">
        <v>239</v>
      </c>
      <c r="C30" s="21" t="s">
        <v>240</v>
      </c>
      <c r="D30" s="21" t="s">
        <v>88</v>
      </c>
      <c r="E30" s="21" t="s">
        <v>89</v>
      </c>
      <c r="F30" s="21" t="s">
        <v>241</v>
      </c>
      <c r="G30" s="21" t="s">
        <v>240</v>
      </c>
      <c r="H30" s="23">
        <v>18000</v>
      </c>
      <c r="I30" s="23">
        <v>18000</v>
      </c>
      <c r="J30" s="23"/>
      <c r="K30" s="23"/>
      <c r="L30" s="23">
        <v>18000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2"/>
      <c r="B31" s="21" t="s">
        <v>242</v>
      </c>
      <c r="C31" s="21" t="s">
        <v>243</v>
      </c>
      <c r="D31" s="21" t="s">
        <v>94</v>
      </c>
      <c r="E31" s="21" t="s">
        <v>95</v>
      </c>
      <c r="F31" s="21" t="s">
        <v>244</v>
      </c>
      <c r="G31" s="21" t="s">
        <v>245</v>
      </c>
      <c r="H31" s="23">
        <v>278265.6</v>
      </c>
      <c r="I31" s="23">
        <v>278265.6</v>
      </c>
      <c r="J31" s="23"/>
      <c r="K31" s="23"/>
      <c r="L31" s="23">
        <v>278265.6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2"/>
      <c r="B32" s="21" t="s">
        <v>246</v>
      </c>
      <c r="C32" s="21" t="s">
        <v>247</v>
      </c>
      <c r="D32" s="21" t="s">
        <v>100</v>
      </c>
      <c r="E32" s="21" t="s">
        <v>101</v>
      </c>
      <c r="F32" s="21" t="s">
        <v>248</v>
      </c>
      <c r="G32" s="21" t="s">
        <v>249</v>
      </c>
      <c r="H32" s="23">
        <v>18000</v>
      </c>
      <c r="I32" s="23">
        <v>18000</v>
      </c>
      <c r="J32" s="23"/>
      <c r="K32" s="23"/>
      <c r="L32" s="23">
        <v>18000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3" t="s">
        <v>116</v>
      </c>
      <c r="B33" s="147"/>
      <c r="C33" s="147"/>
      <c r="D33" s="147"/>
      <c r="E33" s="147"/>
      <c r="F33" s="147"/>
      <c r="G33" s="148"/>
      <c r="H33" s="23">
        <v>3970783.99</v>
      </c>
      <c r="I33" s="23">
        <v>3970783.99</v>
      </c>
      <c r="J33" s="23"/>
      <c r="K33" s="23"/>
      <c r="L33" s="23">
        <v>3970783.99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</sheetData>
  <mergeCells count="30">
    <mergeCell ref="A2:W2"/>
    <mergeCell ref="A3:G3"/>
    <mergeCell ref="H4:W4"/>
    <mergeCell ref="I5:M5"/>
    <mergeCell ref="N5:P5"/>
    <mergeCell ref="R5:W5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250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"单位名称："&amp;"云县教师进修学校"</f>
        <v>单位名称：云县教师进修学校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165</v>
      </c>
    </row>
    <row r="4" ht="18.75" customHeight="1" spans="1:23">
      <c r="A4" s="10" t="s">
        <v>251</v>
      </c>
      <c r="B4" s="11" t="s">
        <v>179</v>
      </c>
      <c r="C4" s="10" t="s">
        <v>180</v>
      </c>
      <c r="D4" s="10" t="s">
        <v>252</v>
      </c>
      <c r="E4" s="11" t="s">
        <v>181</v>
      </c>
      <c r="F4" s="11" t="s">
        <v>182</v>
      </c>
      <c r="G4" s="11" t="s">
        <v>253</v>
      </c>
      <c r="H4" s="11" t="s">
        <v>254</v>
      </c>
      <c r="I4" s="29" t="s">
        <v>56</v>
      </c>
      <c r="J4" s="12" t="s">
        <v>255</v>
      </c>
      <c r="K4" s="13"/>
      <c r="L4" s="13"/>
      <c r="M4" s="14"/>
      <c r="N4" s="12" t="s">
        <v>187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36" t="s">
        <v>59</v>
      </c>
      <c r="K5" s="137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38" t="s">
        <v>58</v>
      </c>
      <c r="K6" s="103"/>
      <c r="L6" s="30"/>
      <c r="M6" s="30"/>
      <c r="N6" s="30"/>
      <c r="O6" s="30"/>
      <c r="P6" s="30"/>
      <c r="Q6" s="30"/>
      <c r="R6" s="30"/>
      <c r="S6" s="139"/>
      <c r="T6" s="139"/>
      <c r="U6" s="139"/>
      <c r="V6" s="139"/>
      <c r="W6" s="139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6" t="s">
        <v>58</v>
      </c>
      <c r="K7" s="46" t="s">
        <v>256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18.75" customHeight="1" spans="1:23">
      <c r="A9" s="21"/>
      <c r="B9" s="21"/>
      <c r="C9" s="21" t="s">
        <v>257</v>
      </c>
      <c r="D9" s="21"/>
      <c r="E9" s="21"/>
      <c r="F9" s="21"/>
      <c r="G9" s="21"/>
      <c r="H9" s="21"/>
      <c r="I9" s="23">
        <v>50000</v>
      </c>
      <c r="J9" s="23">
        <v>50000</v>
      </c>
      <c r="K9" s="23">
        <v>50000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1" t="s">
        <v>258</v>
      </c>
      <c r="B10" s="131" t="s">
        <v>259</v>
      </c>
      <c r="C10" s="21" t="s">
        <v>257</v>
      </c>
      <c r="D10" s="131" t="s">
        <v>71</v>
      </c>
      <c r="E10" s="131" t="s">
        <v>88</v>
      </c>
      <c r="F10" s="131" t="s">
        <v>89</v>
      </c>
      <c r="G10" s="131" t="s">
        <v>234</v>
      </c>
      <c r="H10" s="131" t="s">
        <v>235</v>
      </c>
      <c r="I10" s="23">
        <v>50000</v>
      </c>
      <c r="J10" s="23">
        <v>50000</v>
      </c>
      <c r="K10" s="23">
        <v>50000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32"/>
      <c r="B11" s="132"/>
      <c r="C11" s="21" t="s">
        <v>260</v>
      </c>
      <c r="D11" s="132"/>
      <c r="E11" s="132"/>
      <c r="F11" s="132"/>
      <c r="G11" s="132"/>
      <c r="H11" s="132"/>
      <c r="I11" s="23">
        <v>200000</v>
      </c>
      <c r="J11" s="23"/>
      <c r="K11" s="23"/>
      <c r="L11" s="23"/>
      <c r="M11" s="23"/>
      <c r="N11" s="23"/>
      <c r="O11" s="23"/>
      <c r="P11" s="23"/>
      <c r="Q11" s="23"/>
      <c r="R11" s="23">
        <v>200000</v>
      </c>
      <c r="S11" s="23"/>
      <c r="T11" s="23"/>
      <c r="U11" s="23"/>
      <c r="V11" s="23"/>
      <c r="W11" s="23">
        <v>200000</v>
      </c>
    </row>
    <row r="12" ht="18.75" customHeight="1" spans="1:23">
      <c r="A12" s="131" t="s">
        <v>258</v>
      </c>
      <c r="B12" s="131" t="s">
        <v>261</v>
      </c>
      <c r="C12" s="21" t="s">
        <v>260</v>
      </c>
      <c r="D12" s="131" t="s">
        <v>71</v>
      </c>
      <c r="E12" s="131" t="s">
        <v>88</v>
      </c>
      <c r="F12" s="131" t="s">
        <v>89</v>
      </c>
      <c r="G12" s="131" t="s">
        <v>223</v>
      </c>
      <c r="H12" s="131" t="s">
        <v>224</v>
      </c>
      <c r="I12" s="23">
        <v>140000</v>
      </c>
      <c r="J12" s="23"/>
      <c r="K12" s="23"/>
      <c r="L12" s="23"/>
      <c r="M12" s="23"/>
      <c r="N12" s="23"/>
      <c r="O12" s="23"/>
      <c r="P12" s="23"/>
      <c r="Q12" s="23"/>
      <c r="R12" s="23">
        <v>140000</v>
      </c>
      <c r="S12" s="23"/>
      <c r="T12" s="23"/>
      <c r="U12" s="23"/>
      <c r="V12" s="23"/>
      <c r="W12" s="23">
        <v>140000</v>
      </c>
    </row>
    <row r="13" ht="18.75" customHeight="1" spans="1:23">
      <c r="A13" s="131" t="s">
        <v>258</v>
      </c>
      <c r="B13" s="131" t="s">
        <v>261</v>
      </c>
      <c r="C13" s="21" t="s">
        <v>260</v>
      </c>
      <c r="D13" s="131" t="s">
        <v>71</v>
      </c>
      <c r="E13" s="131" t="s">
        <v>88</v>
      </c>
      <c r="F13" s="131" t="s">
        <v>89</v>
      </c>
      <c r="G13" s="131" t="s">
        <v>262</v>
      </c>
      <c r="H13" s="131" t="s">
        <v>263</v>
      </c>
      <c r="I13" s="23">
        <v>60000</v>
      </c>
      <c r="J13" s="23"/>
      <c r="K13" s="23"/>
      <c r="L13" s="23"/>
      <c r="M13" s="23"/>
      <c r="N13" s="23"/>
      <c r="O13" s="23"/>
      <c r="P13" s="23"/>
      <c r="Q13" s="23"/>
      <c r="R13" s="23">
        <v>60000</v>
      </c>
      <c r="S13" s="23"/>
      <c r="T13" s="23"/>
      <c r="U13" s="23"/>
      <c r="V13" s="23"/>
      <c r="W13" s="23">
        <v>60000</v>
      </c>
    </row>
    <row r="14" ht="18.75" customHeight="1" spans="1:23">
      <c r="A14" s="133" t="s">
        <v>116</v>
      </c>
      <c r="B14" s="134"/>
      <c r="C14" s="134"/>
      <c r="D14" s="134"/>
      <c r="E14" s="134"/>
      <c r="F14" s="134"/>
      <c r="G14" s="134"/>
      <c r="H14" s="135"/>
      <c r="I14" s="23">
        <v>250000</v>
      </c>
      <c r="J14" s="23">
        <v>50000</v>
      </c>
      <c r="K14" s="23">
        <v>50000</v>
      </c>
      <c r="L14" s="23"/>
      <c r="M14" s="23"/>
      <c r="N14" s="23"/>
      <c r="O14" s="23"/>
      <c r="P14" s="23"/>
      <c r="Q14" s="23"/>
      <c r="R14" s="23">
        <v>200000</v>
      </c>
      <c r="S14" s="23"/>
      <c r="T14" s="23"/>
      <c r="U14" s="23"/>
      <c r="V14" s="23"/>
      <c r="W14" s="23">
        <v>200000</v>
      </c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20"/>
  <sheetViews>
    <sheetView showZeros="0" workbookViewId="0">
      <selection activeCell="E29" sqref="E2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5" t="s">
        <v>264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"单位名称："&amp;"云县教师进修学校"</f>
        <v>单位名称：云县教师进修学校</v>
      </c>
      <c r="B3" s="3"/>
      <c r="C3" s="3"/>
      <c r="D3" s="3"/>
      <c r="E3" s="3"/>
      <c r="F3" s="53"/>
      <c r="G3" s="3"/>
      <c r="H3" s="53"/>
    </row>
    <row r="4" ht="18.75" customHeight="1" spans="1:10">
      <c r="A4" s="46" t="s">
        <v>265</v>
      </c>
      <c r="B4" s="46" t="s">
        <v>266</v>
      </c>
      <c r="C4" s="46" t="s">
        <v>267</v>
      </c>
      <c r="D4" s="46" t="s">
        <v>268</v>
      </c>
      <c r="E4" s="46" t="s">
        <v>269</v>
      </c>
      <c r="F4" s="54" t="s">
        <v>270</v>
      </c>
      <c r="G4" s="46" t="s">
        <v>271</v>
      </c>
      <c r="H4" s="54" t="s">
        <v>272</v>
      </c>
      <c r="I4" s="54" t="s">
        <v>273</v>
      </c>
      <c r="J4" s="46" t="s">
        <v>274</v>
      </c>
    </row>
    <row r="5" ht="18.75" customHeight="1" spans="1:10">
      <c r="A5" s="128">
        <v>1</v>
      </c>
      <c r="B5" s="128">
        <v>2</v>
      </c>
      <c r="C5" s="128">
        <v>3</v>
      </c>
      <c r="D5" s="128">
        <v>4</v>
      </c>
      <c r="E5" s="128">
        <v>5</v>
      </c>
      <c r="F5" s="128">
        <v>6</v>
      </c>
      <c r="G5" s="128">
        <v>7</v>
      </c>
      <c r="H5" s="128">
        <v>8</v>
      </c>
      <c r="I5" s="128">
        <v>9</v>
      </c>
      <c r="J5" s="128">
        <v>10</v>
      </c>
    </row>
    <row r="6" ht="18.75" customHeight="1" spans="1:10">
      <c r="A6" s="32" t="s">
        <v>71</v>
      </c>
      <c r="B6" s="47"/>
      <c r="C6" s="47"/>
      <c r="D6" s="47"/>
      <c r="E6" s="55"/>
      <c r="F6" s="56"/>
      <c r="G6" s="55"/>
      <c r="H6" s="56"/>
      <c r="I6" s="56"/>
      <c r="J6" s="55"/>
    </row>
    <row r="7" ht="25" customHeight="1" spans="1:10">
      <c r="A7" s="227" t="s">
        <v>257</v>
      </c>
      <c r="B7" s="21" t="s">
        <v>275</v>
      </c>
      <c r="C7" s="21" t="s">
        <v>276</v>
      </c>
      <c r="D7" s="21" t="s">
        <v>277</v>
      </c>
      <c r="E7" s="32" t="s">
        <v>278</v>
      </c>
      <c r="F7" s="21" t="s">
        <v>279</v>
      </c>
      <c r="G7" s="32" t="s">
        <v>280</v>
      </c>
      <c r="H7" s="21" t="s">
        <v>281</v>
      </c>
      <c r="I7" s="21" t="s">
        <v>282</v>
      </c>
      <c r="J7" s="32" t="s">
        <v>283</v>
      </c>
    </row>
    <row r="8" ht="25" customHeight="1" spans="1:10">
      <c r="A8" s="227" t="s">
        <v>257</v>
      </c>
      <c r="B8" s="21" t="s">
        <v>275</v>
      </c>
      <c r="C8" s="21" t="s">
        <v>276</v>
      </c>
      <c r="D8" s="21" t="s">
        <v>277</v>
      </c>
      <c r="E8" s="32" t="s">
        <v>284</v>
      </c>
      <c r="F8" s="21" t="s">
        <v>279</v>
      </c>
      <c r="G8" s="32" t="s">
        <v>285</v>
      </c>
      <c r="H8" s="21" t="s">
        <v>286</v>
      </c>
      <c r="I8" s="21" t="s">
        <v>282</v>
      </c>
      <c r="J8" s="32" t="s">
        <v>287</v>
      </c>
    </row>
    <row r="9" ht="25" customHeight="1" spans="1:10">
      <c r="A9" s="227" t="s">
        <v>257</v>
      </c>
      <c r="B9" s="21" t="s">
        <v>275</v>
      </c>
      <c r="C9" s="21" t="s">
        <v>276</v>
      </c>
      <c r="D9" s="21" t="s">
        <v>277</v>
      </c>
      <c r="E9" s="32" t="s">
        <v>288</v>
      </c>
      <c r="F9" s="21" t="s">
        <v>279</v>
      </c>
      <c r="G9" s="32" t="s">
        <v>289</v>
      </c>
      <c r="H9" s="21" t="s">
        <v>290</v>
      </c>
      <c r="I9" s="21" t="s">
        <v>282</v>
      </c>
      <c r="J9" s="32" t="s">
        <v>291</v>
      </c>
    </row>
    <row r="10" ht="25" customHeight="1" spans="1:10">
      <c r="A10" s="227" t="s">
        <v>257</v>
      </c>
      <c r="B10" s="21" t="s">
        <v>275</v>
      </c>
      <c r="C10" s="21" t="s">
        <v>276</v>
      </c>
      <c r="D10" s="21" t="s">
        <v>292</v>
      </c>
      <c r="E10" s="32" t="s">
        <v>293</v>
      </c>
      <c r="F10" s="21" t="s">
        <v>279</v>
      </c>
      <c r="G10" s="32" t="s">
        <v>294</v>
      </c>
      <c r="H10" s="21" t="s">
        <v>295</v>
      </c>
      <c r="I10" s="21" t="s">
        <v>282</v>
      </c>
      <c r="J10" s="32" t="s">
        <v>296</v>
      </c>
    </row>
    <row r="11" ht="25" customHeight="1" spans="1:10">
      <c r="A11" s="227" t="s">
        <v>257</v>
      </c>
      <c r="B11" s="21" t="s">
        <v>275</v>
      </c>
      <c r="C11" s="21" t="s">
        <v>276</v>
      </c>
      <c r="D11" s="21" t="s">
        <v>292</v>
      </c>
      <c r="E11" s="32" t="s">
        <v>297</v>
      </c>
      <c r="F11" s="21" t="s">
        <v>279</v>
      </c>
      <c r="G11" s="32" t="s">
        <v>294</v>
      </c>
      <c r="H11" s="21" t="s">
        <v>295</v>
      </c>
      <c r="I11" s="21" t="s">
        <v>282</v>
      </c>
      <c r="J11" s="32" t="s">
        <v>298</v>
      </c>
    </row>
    <row r="12" ht="25" customHeight="1" spans="1:10">
      <c r="A12" s="227" t="s">
        <v>257</v>
      </c>
      <c r="B12" s="21" t="s">
        <v>275</v>
      </c>
      <c r="C12" s="21" t="s">
        <v>276</v>
      </c>
      <c r="D12" s="21" t="s">
        <v>292</v>
      </c>
      <c r="E12" s="32" t="s">
        <v>299</v>
      </c>
      <c r="F12" s="21" t="s">
        <v>279</v>
      </c>
      <c r="G12" s="32" t="s">
        <v>294</v>
      </c>
      <c r="H12" s="21" t="s">
        <v>295</v>
      </c>
      <c r="I12" s="21" t="s">
        <v>282</v>
      </c>
      <c r="J12" s="32" t="s">
        <v>300</v>
      </c>
    </row>
    <row r="13" ht="25" customHeight="1" spans="1:10">
      <c r="A13" s="227" t="s">
        <v>257</v>
      </c>
      <c r="B13" s="21" t="s">
        <v>275</v>
      </c>
      <c r="C13" s="21" t="s">
        <v>276</v>
      </c>
      <c r="D13" s="21" t="s">
        <v>301</v>
      </c>
      <c r="E13" s="32" t="s">
        <v>302</v>
      </c>
      <c r="F13" s="21" t="s">
        <v>303</v>
      </c>
      <c r="G13" s="32" t="s">
        <v>304</v>
      </c>
      <c r="H13" s="21" t="s">
        <v>305</v>
      </c>
      <c r="I13" s="21" t="s">
        <v>282</v>
      </c>
      <c r="J13" s="32" t="s">
        <v>306</v>
      </c>
    </row>
    <row r="14" ht="25" customHeight="1" spans="1:10">
      <c r="A14" s="227" t="s">
        <v>257</v>
      </c>
      <c r="B14" s="21" t="s">
        <v>275</v>
      </c>
      <c r="C14" s="21" t="s">
        <v>307</v>
      </c>
      <c r="D14" s="21" t="s">
        <v>308</v>
      </c>
      <c r="E14" s="32" t="s">
        <v>309</v>
      </c>
      <c r="F14" s="21" t="s">
        <v>310</v>
      </c>
      <c r="G14" s="32" t="s">
        <v>311</v>
      </c>
      <c r="H14" s="21" t="s">
        <v>312</v>
      </c>
      <c r="I14" s="21" t="s">
        <v>313</v>
      </c>
      <c r="J14" s="32" t="s">
        <v>314</v>
      </c>
    </row>
    <row r="15" ht="25" customHeight="1" spans="1:10">
      <c r="A15" s="227" t="s">
        <v>257</v>
      </c>
      <c r="B15" s="21" t="s">
        <v>275</v>
      </c>
      <c r="C15" s="21" t="s">
        <v>315</v>
      </c>
      <c r="D15" s="21" t="s">
        <v>316</v>
      </c>
      <c r="E15" s="32" t="s">
        <v>317</v>
      </c>
      <c r="F15" s="21" t="s">
        <v>279</v>
      </c>
      <c r="G15" s="32" t="s">
        <v>294</v>
      </c>
      <c r="H15" s="21" t="s">
        <v>295</v>
      </c>
      <c r="I15" s="21" t="s">
        <v>282</v>
      </c>
      <c r="J15" s="32" t="s">
        <v>318</v>
      </c>
    </row>
    <row r="16" ht="25" customHeight="1" spans="1:10">
      <c r="A16" s="227" t="s">
        <v>260</v>
      </c>
      <c r="B16" s="21" t="s">
        <v>319</v>
      </c>
      <c r="C16" s="21" t="s">
        <v>276</v>
      </c>
      <c r="D16" s="21" t="s">
        <v>277</v>
      </c>
      <c r="E16" s="32" t="s">
        <v>284</v>
      </c>
      <c r="F16" s="21" t="s">
        <v>279</v>
      </c>
      <c r="G16" s="32" t="s">
        <v>161</v>
      </c>
      <c r="H16" s="21" t="s">
        <v>286</v>
      </c>
      <c r="I16" s="21" t="s">
        <v>282</v>
      </c>
      <c r="J16" s="32" t="s">
        <v>320</v>
      </c>
    </row>
    <row r="17" ht="25" customHeight="1" spans="1:10">
      <c r="A17" s="227" t="s">
        <v>260</v>
      </c>
      <c r="B17" s="21" t="s">
        <v>319</v>
      </c>
      <c r="C17" s="21" t="s">
        <v>276</v>
      </c>
      <c r="D17" s="21" t="s">
        <v>292</v>
      </c>
      <c r="E17" s="32" t="s">
        <v>321</v>
      </c>
      <c r="F17" s="21" t="s">
        <v>279</v>
      </c>
      <c r="G17" s="32" t="s">
        <v>322</v>
      </c>
      <c r="H17" s="21" t="s">
        <v>295</v>
      </c>
      <c r="I17" s="21" t="s">
        <v>282</v>
      </c>
      <c r="J17" s="32" t="s">
        <v>323</v>
      </c>
    </row>
    <row r="18" ht="25" customHeight="1" spans="1:10">
      <c r="A18" s="227" t="s">
        <v>260</v>
      </c>
      <c r="B18" s="21" t="s">
        <v>319</v>
      </c>
      <c r="C18" s="21" t="s">
        <v>276</v>
      </c>
      <c r="D18" s="21" t="s">
        <v>301</v>
      </c>
      <c r="E18" s="32" t="s">
        <v>302</v>
      </c>
      <c r="F18" s="21" t="s">
        <v>303</v>
      </c>
      <c r="G18" s="32" t="s">
        <v>324</v>
      </c>
      <c r="H18" s="21" t="s">
        <v>325</v>
      </c>
      <c r="I18" s="21" t="s">
        <v>282</v>
      </c>
      <c r="J18" s="32" t="s">
        <v>326</v>
      </c>
    </row>
    <row r="19" ht="25" customHeight="1" spans="1:10">
      <c r="A19" s="227" t="s">
        <v>260</v>
      </c>
      <c r="B19" s="21" t="s">
        <v>319</v>
      </c>
      <c r="C19" s="21" t="s">
        <v>307</v>
      </c>
      <c r="D19" s="21" t="s">
        <v>327</v>
      </c>
      <c r="E19" s="32" t="s">
        <v>328</v>
      </c>
      <c r="F19" s="21" t="s">
        <v>279</v>
      </c>
      <c r="G19" s="32" t="s">
        <v>329</v>
      </c>
      <c r="H19" s="21" t="s">
        <v>290</v>
      </c>
      <c r="I19" s="21" t="s">
        <v>282</v>
      </c>
      <c r="J19" s="32" t="s">
        <v>330</v>
      </c>
    </row>
    <row r="20" ht="25" customHeight="1" spans="1:10">
      <c r="A20" s="227" t="s">
        <v>260</v>
      </c>
      <c r="B20" s="21" t="s">
        <v>319</v>
      </c>
      <c r="C20" s="21" t="s">
        <v>315</v>
      </c>
      <c r="D20" s="21" t="s">
        <v>316</v>
      </c>
      <c r="E20" s="32" t="s">
        <v>317</v>
      </c>
      <c r="F20" s="21" t="s">
        <v>279</v>
      </c>
      <c r="G20" s="32" t="s">
        <v>294</v>
      </c>
      <c r="H20" s="21" t="s">
        <v>295</v>
      </c>
      <c r="I20" s="21" t="s">
        <v>282</v>
      </c>
      <c r="J20" s="32" t="s">
        <v>318</v>
      </c>
    </row>
  </sheetData>
  <mergeCells count="6">
    <mergeCell ref="A2:J2"/>
    <mergeCell ref="A3:H3"/>
    <mergeCell ref="A7:A15"/>
    <mergeCell ref="A16:A20"/>
    <mergeCell ref="B7:B15"/>
    <mergeCell ref="B16:B2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2025-03-10T04:03:00Z</dcterms:created>
  <dcterms:modified xsi:type="dcterms:W3CDTF">2025-03-11T08:36:27Z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